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935" yWindow="810" windowWidth="11535" windowHeight="8280"/>
  </bookViews>
  <sheets>
    <sheet name="Inicio" sheetId="13" r:id="rId1"/>
    <sheet name="Fuente" sheetId="1" r:id="rId2"/>
    <sheet name="3.1" sheetId="39" r:id="rId3"/>
    <sheet name="3.2" sheetId="44" r:id="rId4"/>
    <sheet name="3.3" sheetId="40" r:id="rId5"/>
    <sheet name="4.1" sheetId="41" r:id="rId6"/>
    <sheet name="4.2" sheetId="42" r:id="rId7"/>
    <sheet name="4.3" sheetId="43" r:id="rId8"/>
  </sheets>
  <definedNames>
    <definedName name="_xlnm.Print_Area" localSheetId="1">Fuente!$C$11:$N$13</definedName>
    <definedName name="_xlnm.Print_Area" localSheetId="0">Inicio!$A$11:$N$14</definedName>
    <definedName name="OLE_LINK1" localSheetId="1">Fuente!#REF!</definedName>
  </definedNames>
  <calcPr calcId="145621"/>
</workbook>
</file>

<file path=xl/calcChain.xml><?xml version="1.0" encoding="utf-8"?>
<calcChain xmlns="http://schemas.openxmlformats.org/spreadsheetml/2006/main">
  <c r="E55" i="39" l="1"/>
  <c r="F55" i="39"/>
  <c r="E50" i="39"/>
  <c r="F50" i="39"/>
  <c r="E47" i="39"/>
  <c r="F47" i="39"/>
  <c r="E43" i="39"/>
  <c r="F43" i="39"/>
  <c r="E34" i="39"/>
  <c r="E32" i="39" s="1"/>
  <c r="F34" i="39"/>
  <c r="F32" i="39" s="1"/>
  <c r="E20" i="39"/>
  <c r="F20" i="39"/>
  <c r="D56" i="39"/>
  <c r="D55" i="39"/>
  <c r="D50" i="39"/>
  <c r="D47" i="39"/>
  <c r="D43" i="39"/>
  <c r="D34" i="39"/>
  <c r="D32" i="39" s="1"/>
  <c r="D17" i="39" s="1"/>
  <c r="D16" i="39" s="1"/>
  <c r="D29" i="39"/>
  <c r="D25" i="39"/>
  <c r="D20" i="39"/>
  <c r="E56" i="44"/>
  <c r="E55" i="44" s="1"/>
  <c r="F56" i="44"/>
  <c r="F55" i="44" s="1"/>
  <c r="G56" i="44"/>
  <c r="H56" i="44"/>
  <c r="G55" i="44"/>
  <c r="H55" i="44"/>
  <c r="H17" i="44" s="1"/>
  <c r="H16" i="44" s="1"/>
  <c r="E50" i="44"/>
  <c r="F50" i="44"/>
  <c r="G50" i="44"/>
  <c r="H50" i="44"/>
  <c r="E47" i="44"/>
  <c r="F47" i="44"/>
  <c r="G47" i="44"/>
  <c r="H47" i="44"/>
  <c r="E43" i="44"/>
  <c r="F43" i="44"/>
  <c r="G43" i="44"/>
  <c r="H43" i="44"/>
  <c r="E34" i="44"/>
  <c r="E32" i="44" s="1"/>
  <c r="F34" i="44"/>
  <c r="F32" i="44" s="1"/>
  <c r="G34" i="44"/>
  <c r="H34" i="44"/>
  <c r="G32" i="44"/>
  <c r="H32" i="44"/>
  <c r="E25" i="44"/>
  <c r="F25" i="44"/>
  <c r="G25" i="44"/>
  <c r="H25" i="44"/>
  <c r="E20" i="44"/>
  <c r="F20" i="44"/>
  <c r="G20" i="44"/>
  <c r="H20" i="44"/>
  <c r="D56" i="44"/>
  <c r="D55" i="44"/>
  <c r="D50" i="44"/>
  <c r="D47" i="44"/>
  <c r="D43" i="44"/>
  <c r="D34" i="44"/>
  <c r="D32" i="44"/>
  <c r="D29" i="44"/>
  <c r="D25" i="44"/>
  <c r="D20" i="44"/>
  <c r="D17" i="44"/>
  <c r="D16" i="44" s="1"/>
  <c r="E17" i="40"/>
  <c r="F17" i="40"/>
  <c r="D16" i="40"/>
  <c r="D17" i="40"/>
  <c r="E56" i="40"/>
  <c r="E55" i="40" s="1"/>
  <c r="F56" i="40"/>
  <c r="F55" i="40" s="1"/>
  <c r="E50" i="40"/>
  <c r="F50" i="40"/>
  <c r="E47" i="40"/>
  <c r="F47" i="40"/>
  <c r="E43" i="40"/>
  <c r="F43" i="40"/>
  <c r="E34" i="40"/>
  <c r="E32" i="40" s="1"/>
  <c r="F34" i="40"/>
  <c r="F32" i="40" s="1"/>
  <c r="D56" i="40"/>
  <c r="D55" i="40" s="1"/>
  <c r="D50" i="40"/>
  <c r="D47" i="40"/>
  <c r="D43" i="40"/>
  <c r="E20" i="40"/>
  <c r="F20" i="40"/>
  <c r="E29" i="40"/>
  <c r="F29" i="40"/>
  <c r="D32" i="40"/>
  <c r="D34" i="40"/>
  <c r="D29" i="40"/>
  <c r="D25" i="40"/>
  <c r="D20" i="40"/>
  <c r="I17" i="42"/>
  <c r="J17" i="42"/>
  <c r="K17" i="42"/>
  <c r="L17" i="42"/>
  <c r="M17" i="42"/>
  <c r="E17" i="42"/>
  <c r="F17" i="42"/>
  <c r="G17" i="42"/>
  <c r="H17" i="42"/>
  <c r="D17" i="42"/>
  <c r="G17" i="43"/>
  <c r="H17" i="43"/>
  <c r="I17" i="43"/>
  <c r="E17" i="43"/>
  <c r="F17" i="43"/>
  <c r="D17" i="43"/>
  <c r="E17" i="39" l="1"/>
  <c r="F17" i="39"/>
  <c r="G17" i="44"/>
  <c r="G16" i="44" s="1"/>
  <c r="E17" i="44"/>
  <c r="E16" i="44" s="1"/>
  <c r="F17" i="44"/>
  <c r="F16" i="44" s="1"/>
  <c r="G17" i="41"/>
  <c r="H17" i="41"/>
  <c r="I17" i="41"/>
  <c r="E17" i="41"/>
  <c r="F17" i="41"/>
  <c r="D17" i="41"/>
</calcChain>
</file>

<file path=xl/sharedStrings.xml><?xml version="1.0" encoding="utf-8"?>
<sst xmlns="http://schemas.openxmlformats.org/spreadsheetml/2006/main" count="325" uniqueCount="107">
  <si>
    <t>Fuente</t>
  </si>
  <si>
    <t>Mujer</t>
  </si>
  <si>
    <t>Total</t>
  </si>
  <si>
    <t>Unidades: valores absolutos</t>
  </si>
  <si>
    <t>Andalucía</t>
  </si>
  <si>
    <t>Aragón</t>
  </si>
  <si>
    <t>Canarias</t>
  </si>
  <si>
    <t>Cantabria</t>
  </si>
  <si>
    <t>Castilla y León</t>
  </si>
  <si>
    <t>Castilla-La Mancha</t>
  </si>
  <si>
    <t>Cataluña</t>
  </si>
  <si>
    <t>Comunitat Valenciana</t>
  </si>
  <si>
    <t>Extremadura</t>
  </si>
  <si>
    <t>Galicia</t>
  </si>
  <si>
    <t>País Vasco</t>
  </si>
  <si>
    <t>Ceuta</t>
  </si>
  <si>
    <t>Melilla</t>
  </si>
  <si>
    <t>Hombre</t>
  </si>
  <si>
    <t>Total Infracciones</t>
  </si>
  <si>
    <t>Total Faltas</t>
  </si>
  <si>
    <t>Faltas contra las personas</t>
  </si>
  <si>
    <t>Faltas contra el patrimonio</t>
  </si>
  <si>
    <t>Faltas contra intereses generales</t>
  </si>
  <si>
    <t>Faltas contra el orden público</t>
  </si>
  <si>
    <t>Total Delitos</t>
  </si>
  <si>
    <t>Ambos sexos</t>
  </si>
  <si>
    <t>Total nacional</t>
  </si>
  <si>
    <t>14 años</t>
  </si>
  <si>
    <t>15 años</t>
  </si>
  <si>
    <t>16 años</t>
  </si>
  <si>
    <t>17 años</t>
  </si>
  <si>
    <t>Asturias, Principado de</t>
  </si>
  <si>
    <t>Balears, Illes</t>
  </si>
  <si>
    <t>Madrid, Comunidad de</t>
  </si>
  <si>
    <t>Murcia, Región de</t>
  </si>
  <si>
    <t>Navarra, Comunidad Foral de</t>
  </si>
  <si>
    <t>Rioja, La</t>
  </si>
  <si>
    <t>Fuente:Explotación del INE del Registro Central de Sentencias de Responsabilidad Penal de los Menores</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</si>
  <si>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</si>
  <si>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</si>
  <si>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</si>
  <si>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8.99 Otros delitos contra la libertad e indemnidad sexuales</t>
  </si>
  <si>
    <t>13.2.1 Robo con violencia</t>
  </si>
  <si>
    <t>13.2.2 Robo con fuerza</t>
  </si>
  <si>
    <t>13.99 Otros delitos contra el patrimonio y orden socioeconómico</t>
  </si>
  <si>
    <t>17.99 Otros delitos contra la seguridad colectiva</t>
  </si>
  <si>
    <t>18.99 Otros delitos de las falsedades</t>
  </si>
  <si>
    <t>20.99 Otros delitos contra la Administración de Justicia</t>
  </si>
  <si>
    <t>22.2.1 Atentados contra la autoridad</t>
  </si>
  <si>
    <t>22.2.2 Resistencia y desobediencia</t>
  </si>
  <si>
    <t>22.99 Otros delitos contra el orden público</t>
  </si>
  <si>
    <t>Españoles</t>
  </si>
  <si>
    <t>Extranjeros</t>
  </si>
  <si>
    <t>Total Edad</t>
  </si>
  <si>
    <t xml:space="preserve"> </t>
  </si>
  <si>
    <t>Total edad</t>
  </si>
  <si>
    <t>3.2 Infracciones penales según edad</t>
  </si>
  <si>
    <t>3.3 Infracciones penales según nacionalidad</t>
  </si>
  <si>
    <t>3.1 Infracciones penales según sexo</t>
  </si>
  <si>
    <t>4.1 Infracciones penales según sexo</t>
  </si>
  <si>
    <t>Infracciones penales: Resultados por Comunidades y Ciudades Autónomas</t>
  </si>
  <si>
    <t>4.2 Infracciones penales según edad</t>
  </si>
  <si>
    <t>4.3 Infracciones penales según nacionalidad</t>
  </si>
  <si>
    <t>Infracciones penales: Resultados nacionales</t>
  </si>
  <si>
    <t>1 Homicidio y sus formas</t>
  </si>
  <si>
    <t>3 Lesiones</t>
  </si>
  <si>
    <t>6 Contra la libertad</t>
  </si>
  <si>
    <t>6.1 Detenciones ilegales y secuestro</t>
  </si>
  <si>
    <t>6.2 Amenazas</t>
  </si>
  <si>
    <t>6.3 Coacciones</t>
  </si>
  <si>
    <t>7 Torturas e integridad moral</t>
  </si>
  <si>
    <t>8 Contra la libertad e indemnidad sexuales</t>
  </si>
  <si>
    <t>8.1 Agresiones sexuales</t>
  </si>
  <si>
    <t>8.2 Abusos sexuales</t>
  </si>
  <si>
    <t>10 Contra la intimidad, derecho a la propia imagen</t>
  </si>
  <si>
    <t>10.1 Descubrimiento y revelación de secretos</t>
  </si>
  <si>
    <t>10.2 Allanamiento de morada</t>
  </si>
  <si>
    <t>13 Contra el patrimonio y el orden socioeconómico</t>
  </si>
  <si>
    <t>13.1 Hurtos</t>
  </si>
  <si>
    <t>13.2 Robos</t>
  </si>
  <si>
    <t>13.4 Robo y hurto de uso de vehículo</t>
  </si>
  <si>
    <t>13.5 Usurpación</t>
  </si>
  <si>
    <t>13.6 Defraudaciones</t>
  </si>
  <si>
    <t>13.9 Daños</t>
  </si>
  <si>
    <t>13.14 Receptación y blanqueo de capitales</t>
  </si>
  <si>
    <t>17 Contra la seguridad colectiva</t>
  </si>
  <si>
    <t>17.3 Contra la salud pública</t>
  </si>
  <si>
    <t>17.4 Contra la seguridad vial</t>
  </si>
  <si>
    <t>18 Falsedades</t>
  </si>
  <si>
    <t>18.2 Falsedades documentales</t>
  </si>
  <si>
    <t>20 Contra la Administración de Justicia</t>
  </si>
  <si>
    <t>20.5 Acusación y denuncia falsa</t>
  </si>
  <si>
    <t>20.7 Obstrucción a la justicia</t>
  </si>
  <si>
    <t>20.8 Quebrantamiento de condena</t>
  </si>
  <si>
    <t>22 Contra el orden público</t>
  </si>
  <si>
    <t>22.2 Atentados contra la autoridad y de la resistencia y desobediencia</t>
  </si>
  <si>
    <t>22.5 Tenencia, tráfico, depósito de armas y explosivos</t>
  </si>
  <si>
    <t>R Resto de delitos</t>
  </si>
  <si>
    <t>A Delitos</t>
  </si>
  <si>
    <t>B Faltas</t>
  </si>
  <si>
    <t>En julio de 2015 entró en vigor una reforma del Código Penal que suprimió las faltas, convirtiéndolas en delitos leves</t>
  </si>
  <si>
    <t>Edad a la comisión de la primera infracción penal</t>
  </si>
  <si>
    <t>Notas:</t>
  </si>
  <si>
    <t>_x000D_
Fuente:Explotación del INE del Registro Central de Sentencias de Responsabilidad Penal de los Menores</t>
  </si>
  <si>
    <t xml:space="preserve">Fuente: </t>
  </si>
  <si>
    <t>Instituto Nacional de Estadística</t>
  </si>
  <si>
    <t>Total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</si>
</sst>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0\ "/>
  </numFmts>
  <fonts count="32" x14ac:knownFonts="1">
    <font>
      <sz val="10"/>
      <name val="Arial"/>
    </font>
    <font>
      <b/>
      <u/>
      <sz val="12"/>
      <color indexed="12"/>
      <name val="Arial"/>
      <family val="2"/>
    </font>
    <font>
      <sz val="10"/>
      <name val="Arial"/>
      <family val="2"/>
    </font>
    <font>
      <sz val="8"/>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indexed="56"/>
      <name val="Verdana"/>
      <family val="2"/>
    </font>
    <font>
      <b/>
      <sz val="10"/>
      <color indexed="8"/>
      <name val="Verdana"/>
      <family val="2"/>
    </font>
    <font>
      <sz val="10"/>
      <color indexed="56"/>
      <name val="Verdana"/>
      <family val="2"/>
    </font>
    <font>
      <sz val="9"/>
      <name val="Verdana"/>
      <family val="2"/>
    </font>
    <font>
      <sz val="11"/>
      <name val="Verdana"/>
      <family val="2"/>
    </font>
    <font>
      <b/>
      <sz val="11"/>
      <name val="Verdana"/>
      <family val="2"/>
    </font>
    <font>
      <sz val="11"/>
      <color indexed="56"/>
      <name val="Verdana"/>
      <family val="2"/>
    </font>
    <font>
      <sz val="11"/>
      <color indexed="8"/>
      <name val="Calibri"/>
      <family val="2"/>
      <scheme val="minor"/>
    </font>
    <font>
      <b/>
      <sz val="10"/>
      <color theme="0"/>
      <name val="Verdana"/>
      <family val="2"/>
    </font>
    <font>
      <b/>
      <sz val="10"/>
      <color theme="4" tint="-0.249977111117893"/>
      <name val="Verdana"/>
      <family val="2"/>
    </font>
    <font>
      <sz val="10"/>
      <color theme="1"/>
      <name val="Verdana"/>
      <family val="2"/>
    </font>
    <font>
      <b/>
      <sz val="10"/>
      <color theme="3"/>
      <name val="Verdana"/>
      <family val="2"/>
    </font>
    <font>
      <sz val="10"/>
      <color theme="3"/>
      <name val="Verdana"/>
      <family val="2"/>
    </font>
    <font>
      <b/>
      <sz val="9"/>
      <color theme="0"/>
      <name val="Verdana"/>
      <family val="2"/>
    </font>
    <font>
      <b/>
      <sz val="9"/>
      <color theme="4"/>
      <name val="Verdana"/>
      <family val="2"/>
    </font>
    <font>
      <sz val="10"/>
      <color theme="0"/>
      <name val="Verdana"/>
      <family val="2"/>
    </font>
    <font>
      <sz val="12"/>
      <color theme="3"/>
      <name val="Verdana"/>
      <family val="2"/>
    </font>
    <font>
      <b/>
      <i/>
      <sz val="11"/>
      <color theme="4"/>
      <name val="Verdana"/>
      <family val="2"/>
    </font>
    <font>
      <b/>
      <sz val="12"/>
      <color theme="4" tint="-0.249977111117893"/>
      <name val="Verdana"/>
      <family val="2"/>
    </font>
    <font>
      <b/>
      <sz val="11"/>
      <color theme="3" tint="0.39997558519241921"/>
      <name val="Verdana"/>
      <family val="2"/>
    </font>
    <font>
      <b/>
      <sz val="12"/>
      <color theme="3"/>
      <name val="Verdana"/>
      <family val="2"/>
    </font>
  </fonts>
  <fills count="8">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s>
  <borders count="36">
    <border>
      <left/>
      <right/>
      <top/>
      <bottom/>
      <diagonal/>
    </border>
    <border>
      <left/>
      <right/>
      <top style="thin">
        <color indexed="64"/>
      </top>
      <bottom style="thin">
        <color indexed="64"/>
      </bottom>
      <diagonal/>
    </border>
    <border>
      <left style="medium">
        <color theme="4"/>
      </left>
      <right style="medium">
        <color theme="4"/>
      </right>
      <top style="medium">
        <color theme="4"/>
      </top>
      <bottom style="medium">
        <color theme="4"/>
      </bottom>
      <diagonal/>
    </border>
    <border>
      <left style="thin">
        <color theme="3"/>
      </left>
      <right style="medium">
        <color theme="0"/>
      </right>
      <top style="thin">
        <color theme="3"/>
      </top>
      <bottom style="medium">
        <color theme="4"/>
      </bottom>
      <diagonal/>
    </border>
    <border>
      <left style="medium">
        <color theme="0"/>
      </left>
      <right style="medium">
        <color theme="0"/>
      </right>
      <top style="thin">
        <color theme="3"/>
      </top>
      <bottom style="thin">
        <color indexed="64"/>
      </bottom>
      <diagonal/>
    </border>
    <border>
      <left style="medium">
        <color theme="0"/>
      </left>
      <right style="thin">
        <color theme="3"/>
      </right>
      <top style="thin">
        <color theme="3"/>
      </top>
      <bottom style="thin">
        <color indexed="6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thin">
        <color theme="3" tint="0.79998168889431442"/>
      </left>
      <right/>
      <top style="medium">
        <color theme="4"/>
      </top>
      <bottom style="medium">
        <color theme="4" tint="0.79998168889431442"/>
      </bottom>
      <diagonal/>
    </border>
    <border>
      <left style="thin">
        <color theme="3" tint="0.79998168889431442"/>
      </left>
      <right/>
      <top/>
      <bottom/>
      <diagonal/>
    </border>
    <border>
      <left style="thin">
        <color theme="3" tint="0.79998168889431442"/>
      </left>
      <right/>
      <top/>
      <bottom style="medium">
        <color theme="4" tint="0.79998168889431442"/>
      </bottom>
      <diagonal/>
    </border>
    <border>
      <left/>
      <right style="thin">
        <color theme="3" tint="0.79998168889431442"/>
      </right>
      <top/>
      <bottom/>
      <diagonal/>
    </border>
    <border>
      <left style="thin">
        <color theme="3" tint="0.79998168889431442"/>
      </left>
      <right style="thin">
        <color theme="3" tint="0.79998168889431442"/>
      </right>
      <top style="medium">
        <color theme="4" tint="0.79998168889431442"/>
      </top>
      <bottom style="medium">
        <color theme="4" tint="0.79998168889431442"/>
      </bottom>
      <diagonal/>
    </border>
    <border>
      <left style="medium">
        <color theme="0"/>
      </left>
      <right style="thin">
        <color theme="3" tint="0.79998168889431442"/>
      </right>
      <top style="thin">
        <color theme="3"/>
      </top>
      <bottom style="medium">
        <color theme="4"/>
      </bottom>
      <diagonal/>
    </border>
    <border>
      <left style="medium">
        <color theme="3"/>
      </left>
      <right/>
      <top style="medium">
        <color theme="3"/>
      </top>
      <bottom style="medium">
        <color theme="0"/>
      </bottom>
      <diagonal/>
    </border>
    <border>
      <left/>
      <right/>
      <top style="medium">
        <color theme="3"/>
      </top>
      <bottom style="medium">
        <color theme="0"/>
      </bottom>
      <diagonal/>
    </border>
    <border>
      <left/>
      <right style="medium">
        <color theme="0"/>
      </right>
      <top style="medium">
        <color theme="3"/>
      </top>
      <bottom style="medium">
        <color theme="0"/>
      </bottom>
      <diagonal/>
    </border>
    <border>
      <left style="medium">
        <color theme="4"/>
      </left>
      <right style="medium">
        <color theme="4"/>
      </right>
      <top/>
      <bottom style="medium">
        <color theme="4"/>
      </bottom>
      <diagonal/>
    </border>
    <border>
      <left style="medium">
        <color theme="0"/>
      </left>
      <right/>
      <top style="medium">
        <color theme="3"/>
      </top>
      <bottom style="medium">
        <color theme="0"/>
      </bottom>
      <diagonal/>
    </border>
    <border>
      <left/>
      <right style="medium">
        <color theme="3"/>
      </right>
      <top style="medium">
        <color theme="3"/>
      </top>
      <bottom style="medium">
        <color theme="0"/>
      </bottom>
      <diagonal/>
    </border>
    <border>
      <left style="medium">
        <color theme="3"/>
      </left>
      <right/>
      <top style="medium">
        <color theme="3"/>
      </top>
      <bottom style="thin">
        <color indexed="64"/>
      </bottom>
      <diagonal/>
    </border>
    <border>
      <left/>
      <right/>
      <top style="medium">
        <color theme="3"/>
      </top>
      <bottom style="thin">
        <color indexed="64"/>
      </bottom>
      <diagonal/>
    </border>
    <border>
      <left/>
      <right style="medium">
        <color theme="0"/>
      </right>
      <top style="medium">
        <color theme="3"/>
      </top>
      <bottom style="thin">
        <color indexed="64"/>
      </bottom>
      <diagonal/>
    </border>
    <border>
      <left style="medium">
        <color theme="0"/>
      </left>
      <right/>
      <top style="medium">
        <color theme="3"/>
      </top>
      <bottom style="thin">
        <color indexed="64"/>
      </bottom>
      <diagonal/>
    </border>
    <border>
      <left style="medium">
        <color theme="3"/>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style="medium">
        <color theme="3"/>
      </right>
      <top/>
      <bottom style="medium">
        <color theme="0"/>
      </bottom>
      <diagonal/>
    </border>
    <border>
      <left style="medium">
        <color theme="3"/>
      </left>
      <right/>
      <top/>
      <bottom style="medium">
        <color theme="0"/>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2" fillId="0" borderId="0"/>
    <xf numFmtId="0" fontId="18" fillId="0" borderId="0"/>
  </cellStyleXfs>
  <cellXfs count="82">
    <xf numFmtId="0" fontId="0" fillId="0" borderId="0" xfId="0"/>
    <xf numFmtId="0" fontId="5" fillId="2"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center"/>
    </xf>
    <xf numFmtId="0" fontId="7" fillId="2" borderId="0" xfId="0" applyFont="1" applyFill="1" applyBorder="1" applyAlignment="1"/>
    <xf numFmtId="0" fontId="8" fillId="2" borderId="0" xfId="1" applyFont="1" applyFill="1" applyAlignment="1" applyProtection="1"/>
    <xf numFmtId="0" fontId="5" fillId="2" borderId="0" xfId="0" applyFont="1" applyFill="1" applyBorder="1" applyAlignment="1">
      <alignment horizontal="center"/>
    </xf>
    <xf numFmtId="0" fontId="9" fillId="2" borderId="0" xfId="0" applyFont="1" applyFill="1" applyBorder="1"/>
    <xf numFmtId="0" fontId="6" fillId="2" borderId="0" xfId="1" applyFont="1" applyFill="1" applyAlignment="1" applyProtection="1">
      <alignment horizontal="left"/>
    </xf>
    <xf numFmtId="0" fontId="10" fillId="2" borderId="0" xfId="0" applyFont="1" applyFill="1" applyBorder="1"/>
    <xf numFmtId="0" fontId="11" fillId="0" borderId="0" xfId="0" applyFont="1"/>
    <xf numFmtId="0" fontId="12" fillId="0" borderId="0" xfId="0" applyFont="1"/>
    <xf numFmtId="0" fontId="13" fillId="2" borderId="0" xfId="0" applyFont="1" applyFill="1" applyBorder="1"/>
    <xf numFmtId="0" fontId="5" fillId="0" borderId="0" xfId="0" applyFont="1"/>
    <xf numFmtId="0" fontId="13" fillId="2" borderId="0" xfId="0" applyFont="1" applyFill="1" applyBorder="1" applyAlignment="1">
      <alignment wrapText="1"/>
    </xf>
    <xf numFmtId="0" fontId="5" fillId="2" borderId="0" xfId="0" applyFont="1" applyFill="1" applyBorder="1" applyAlignment="1">
      <alignment wrapText="1"/>
    </xf>
    <xf numFmtId="0" fontId="11" fillId="2" borderId="0" xfId="0" applyFont="1" applyFill="1" applyAlignment="1">
      <alignment horizontal="center" vertical="center" wrapText="1"/>
    </xf>
    <xf numFmtId="0" fontId="11" fillId="2" borderId="0" xfId="0" applyNumberFormat="1" applyFont="1" applyFill="1" applyAlignment="1">
      <alignment vertical="center" wrapText="1"/>
    </xf>
    <xf numFmtId="0" fontId="6" fillId="2" borderId="0" xfId="0" applyFont="1" applyFill="1" applyBorder="1" applyAlignment="1"/>
    <xf numFmtId="0" fontId="15" fillId="2" borderId="0" xfId="0" applyFont="1" applyFill="1"/>
    <xf numFmtId="0" fontId="16" fillId="2" borderId="0" xfId="0" applyFont="1" applyFill="1"/>
    <xf numFmtId="0" fontId="15" fillId="2" borderId="0" xfId="0" applyFont="1" applyFill="1" applyAlignment="1">
      <alignment horizontal="left" vertical="center"/>
    </xf>
    <xf numFmtId="0" fontId="15" fillId="2" borderId="0" xfId="0" applyFont="1" applyFill="1" applyAlignment="1">
      <alignment vertical="center"/>
    </xf>
    <xf numFmtId="0" fontId="17" fillId="2" borderId="0" xfId="0" applyFont="1" applyFill="1"/>
    <xf numFmtId="0" fontId="14" fillId="2" borderId="0" xfId="0" applyFont="1" applyFill="1" applyBorder="1"/>
    <xf numFmtId="3" fontId="10" fillId="2" borderId="0" xfId="0" applyNumberFormat="1" applyFont="1" applyFill="1" applyBorder="1"/>
    <xf numFmtId="0" fontId="8" fillId="2" borderId="0" xfId="1" applyFont="1" applyFill="1" applyBorder="1" applyAlignment="1" applyProtection="1">
      <alignment horizontal="left"/>
    </xf>
    <xf numFmtId="3" fontId="5" fillId="2" borderId="0" xfId="0" applyNumberFormat="1" applyFont="1" applyFill="1" applyBorder="1"/>
    <xf numFmtId="3" fontId="14" fillId="2" borderId="0" xfId="0" applyNumberFormat="1" applyFont="1" applyFill="1" applyBorder="1"/>
    <xf numFmtId="3" fontId="5" fillId="2" borderId="0" xfId="0" applyNumberFormat="1" applyFont="1" applyFill="1" applyBorder="1" applyAlignment="1">
      <alignment horizontal="center"/>
    </xf>
    <xf numFmtId="0" fontId="15" fillId="2" borderId="0" xfId="0" applyFont="1" applyFill="1" applyAlignment="1">
      <alignment horizontal="justify" vertical="center" wrapText="1" shrinkToFit="1"/>
    </xf>
    <xf numFmtId="3" fontId="19" fillId="3" borderId="2" xfId="0" applyNumberFormat="1" applyFont="1" applyFill="1" applyBorder="1" applyAlignment="1">
      <alignment vertical="center" wrapText="1"/>
    </xf>
    <xf numFmtId="3" fontId="19" fillId="3" borderId="2" xfId="0" applyNumberFormat="1" applyFont="1" applyFill="1" applyBorder="1" applyAlignment="1">
      <alignment horizontal="right" vertical="center" wrapText="1"/>
    </xf>
    <xf numFmtId="0" fontId="19" fillId="4" borderId="3" xfId="2" applyFont="1" applyFill="1" applyBorder="1" applyAlignment="1" applyProtection="1">
      <alignment horizontal="center" vertical="center" wrapText="1"/>
      <protection locked="0"/>
    </xf>
    <xf numFmtId="0" fontId="19" fillId="4" borderId="4" xfId="2" applyFont="1" applyFill="1" applyBorder="1" applyAlignment="1" applyProtection="1">
      <alignment horizontal="center" vertical="center" wrapText="1"/>
      <protection locked="0"/>
    </xf>
    <xf numFmtId="0" fontId="19" fillId="4" borderId="5" xfId="2" applyFont="1" applyFill="1" applyBorder="1" applyAlignment="1" applyProtection="1">
      <alignment horizontal="center" vertical="center" wrapText="1"/>
      <protection locked="0"/>
    </xf>
    <xf numFmtId="0" fontId="20" fillId="5" borderId="6" xfId="0" applyFont="1" applyFill="1" applyBorder="1" applyAlignment="1">
      <alignment horizontal="left" vertical="center" wrapText="1"/>
    </xf>
    <xf numFmtId="3" fontId="21" fillId="0" borderId="7" xfId="0" applyNumberFormat="1" applyFont="1" applyBorder="1" applyAlignment="1">
      <alignment horizontal="right" vertical="center" wrapText="1"/>
    </xf>
    <xf numFmtId="0" fontId="5" fillId="2" borderId="9" xfId="0" applyFont="1" applyFill="1" applyBorder="1" applyAlignment="1">
      <alignment wrapText="1"/>
    </xf>
    <xf numFmtId="0" fontId="20" fillId="7" borderId="6" xfId="0" applyFont="1" applyFill="1" applyBorder="1" applyAlignment="1">
      <alignment horizontal="left" vertical="center" wrapText="1"/>
    </xf>
    <xf numFmtId="3" fontId="21" fillId="7" borderId="7" xfId="0" applyNumberFormat="1" applyFont="1" applyFill="1" applyBorder="1" applyAlignment="1">
      <alignment horizontal="right" vertical="center" wrapText="1"/>
    </xf>
    <xf numFmtId="3" fontId="23" fillId="6" borderId="8" xfId="2" applyNumberFormat="1" applyFont="1" applyFill="1" applyBorder="1" applyAlignment="1" applyProtection="1">
      <alignment horizontal="right" vertical="center"/>
      <protection locked="0"/>
    </xf>
    <xf numFmtId="3" fontId="23" fillId="6" borderId="10" xfId="2" applyNumberFormat="1" applyFont="1" applyFill="1" applyBorder="1" applyAlignment="1" applyProtection="1">
      <alignment horizontal="right" vertical="center"/>
      <protection locked="0"/>
    </xf>
    <xf numFmtId="0" fontId="23" fillId="2" borderId="0" xfId="0" applyFont="1" applyFill="1" applyBorder="1"/>
    <xf numFmtId="0" fontId="23" fillId="2" borderId="0" xfId="0" applyFont="1" applyFill="1" applyBorder="1" applyAlignment="1">
      <alignment wrapText="1"/>
    </xf>
    <xf numFmtId="0" fontId="22" fillId="2" borderId="0" xfId="0" applyFont="1" applyFill="1" applyBorder="1"/>
    <xf numFmtId="0" fontId="22" fillId="6" borderId="1" xfId="2" applyFont="1" applyFill="1" applyBorder="1" applyAlignment="1" applyProtection="1">
      <alignment horizontal="left" vertical="center" wrapText="1"/>
      <protection locked="0"/>
    </xf>
    <xf numFmtId="0" fontId="5" fillId="2" borderId="11" xfId="0" applyFont="1" applyFill="1" applyBorder="1" applyAlignment="1">
      <alignment wrapText="1"/>
    </xf>
    <xf numFmtId="0" fontId="22" fillId="6" borderId="12" xfId="2" applyFont="1" applyFill="1" applyBorder="1" applyAlignment="1" applyProtection="1">
      <alignment horizontal="left" vertical="center" wrapText="1"/>
      <protection locked="0"/>
    </xf>
    <xf numFmtId="0" fontId="19" fillId="4" borderId="13" xfId="2" applyFont="1" applyFill="1" applyBorder="1" applyAlignment="1" applyProtection="1">
      <alignment horizontal="center" vertical="center" wrapText="1"/>
      <protection locked="0"/>
    </xf>
    <xf numFmtId="14" fontId="25" fillId="5" borderId="17" xfId="0" applyNumberFormat="1" applyFont="1" applyFill="1" applyBorder="1" applyAlignment="1" applyProtection="1">
      <alignment horizontal="center" vertical="center" wrapText="1"/>
      <protection locked="0"/>
    </xf>
    <xf numFmtId="164" fontId="21" fillId="0" borderId="7" xfId="0" applyNumberFormat="1" applyFont="1" applyBorder="1" applyAlignment="1">
      <alignment horizontal="right" vertical="center" wrapText="1"/>
    </xf>
    <xf numFmtId="0" fontId="5" fillId="2" borderId="24" xfId="0" applyFont="1" applyFill="1" applyBorder="1"/>
    <xf numFmtId="0" fontId="14" fillId="0" borderId="0" xfId="0" applyFont="1" applyAlignment="1"/>
    <xf numFmtId="0" fontId="27" fillId="2" borderId="30" xfId="0" applyFont="1" applyFill="1" applyBorder="1" applyAlignment="1">
      <alignment horizontal="justify" vertical="top" wrapText="1"/>
    </xf>
    <xf numFmtId="0" fontId="29" fillId="0" borderId="32" xfId="0" applyFont="1" applyBorder="1"/>
    <xf numFmtId="0" fontId="30" fillId="0" borderId="33" xfId="1" applyFont="1" applyBorder="1" applyAlignment="1" applyProtection="1">
      <alignment horizontal="left"/>
    </xf>
    <xf numFmtId="0" fontId="31" fillId="2" borderId="0" xfId="0" applyFont="1" applyFill="1" applyAlignment="1">
      <alignment horizontal="center" vertical="center" wrapText="1"/>
    </xf>
    <xf numFmtId="0" fontId="20" fillId="5" borderId="6" xfId="0" applyFont="1" applyFill="1" applyBorder="1" applyAlignment="1">
      <alignment horizontal="left" vertical="center" wrapText="1" indent="2"/>
    </xf>
    <xf numFmtId="0" fontId="20" fillId="5" borderId="6" xfId="0" applyFont="1" applyFill="1" applyBorder="1" applyAlignment="1">
      <alignment horizontal="left" vertical="center" wrapText="1" indent="4"/>
    </xf>
    <xf numFmtId="0" fontId="30" fillId="0" borderId="33" xfId="1" applyFont="1" applyBorder="1" applyAlignment="1" applyProtection="1">
      <alignment horizontal="left"/>
    </xf>
    <xf numFmtId="0" fontId="30" fillId="0" borderId="34" xfId="1" applyFont="1" applyBorder="1" applyAlignment="1" applyProtection="1">
      <alignment horizontal="left"/>
    </xf>
    <xf numFmtId="0" fontId="30" fillId="0" borderId="35" xfId="1" applyFont="1" applyBorder="1" applyAlignment="1" applyProtection="1">
      <alignment horizontal="left"/>
    </xf>
    <xf numFmtId="0" fontId="28" fillId="2" borderId="0" xfId="0" applyFont="1" applyFill="1" applyAlignment="1">
      <alignment horizontal="left" wrapText="1"/>
    </xf>
    <xf numFmtId="0" fontId="27" fillId="2" borderId="30" xfId="0" applyFont="1" applyFill="1" applyBorder="1" applyAlignment="1">
      <alignment horizontal="justify" vertical="top" wrapText="1"/>
    </xf>
    <xf numFmtId="0" fontId="27" fillId="2" borderId="31" xfId="0" applyFont="1" applyFill="1" applyBorder="1" applyAlignment="1">
      <alignment horizontal="justify" vertical="top" wrapText="1"/>
    </xf>
    <xf numFmtId="0" fontId="0" fillId="0" borderId="0" xfId="0"/>
    <xf numFmtId="0" fontId="24" fillId="4" borderId="14"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19" fillId="4" borderId="20" xfId="2" applyFont="1" applyFill="1" applyBorder="1" applyAlignment="1" applyProtection="1">
      <alignment horizontal="center" vertical="center" wrapText="1"/>
      <protection locked="0"/>
    </xf>
    <xf numFmtId="0" fontId="26" fillId="4" borderId="21"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19" fillId="4" borderId="21" xfId="2" applyFont="1" applyFill="1" applyBorder="1" applyAlignment="1" applyProtection="1">
      <alignment horizontal="center" vertical="center" wrapText="1"/>
      <protection locked="0"/>
    </xf>
    <xf numFmtId="0" fontId="19" fillId="4" borderId="23" xfId="2" applyFont="1" applyFill="1" applyBorder="1" applyAlignment="1" applyProtection="1">
      <alignment horizontal="center" vertical="center" wrapText="1"/>
      <protection locked="0"/>
    </xf>
    <xf numFmtId="0" fontId="24" fillId="4" borderId="29"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28" xfId="0" applyFont="1" applyFill="1" applyBorder="1" applyAlignment="1">
      <alignment horizontal="center" vertical="center" wrapText="1"/>
    </xf>
  </cellXfs>
  <cellStyles count="5">
    <cellStyle name="Hipervínculo" xfId="1" builtinId="8"/>
    <cellStyle name="Normal" xfId="0" builtinId="0"/>
    <cellStyle name="Normal 2" xfId="2"/>
    <cellStyle name="Normal 3" xfId="3"/>
    <cellStyle name="Normal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15</xdr:col>
      <xdr:colOff>352425</xdr:colOff>
      <xdr:row>7</xdr:row>
      <xdr:rowOff>57149</xdr:rowOff>
    </xdr:to>
    <xdr:sp macro="" textlink="">
      <xdr:nvSpPr>
        <xdr:cNvPr id="3" name="2 Rectángulo redondeado"/>
        <xdr:cNvSpPr/>
      </xdr:nvSpPr>
      <xdr:spPr>
        <a:xfrm>
          <a:off x="323850" y="161925"/>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9524</xdr:rowOff>
    </xdr:from>
    <xdr:to>
      <xdr:col>15</xdr:col>
      <xdr:colOff>342900</xdr:colOff>
      <xdr:row>9</xdr:row>
      <xdr:rowOff>118780</xdr:rowOff>
    </xdr:to>
    <xdr:sp macro="" textlink="">
      <xdr:nvSpPr>
        <xdr:cNvPr id="4" name="3 Rectángulo redondeado"/>
        <xdr:cNvSpPr/>
      </xdr:nvSpPr>
      <xdr:spPr>
        <a:xfrm>
          <a:off x="314325" y="16478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menores infracciones penales año 2019</a:t>
          </a:r>
        </a:p>
      </xdr:txBody>
    </xdr:sp>
    <xdr:clientData/>
  </xdr:twoCellAnchor>
  <xdr:twoCellAnchor editAs="oneCell">
    <xdr:from>
      <xdr:col>1</xdr:col>
      <xdr:colOff>228600</xdr:colOff>
      <xdr:row>1</xdr:row>
      <xdr:rowOff>47625</xdr:rowOff>
    </xdr:from>
    <xdr:to>
      <xdr:col>2</xdr:col>
      <xdr:colOff>533400</xdr:colOff>
      <xdr:row>6</xdr:row>
      <xdr:rowOff>238773</xdr:rowOff>
    </xdr:to>
    <xdr:pic>
      <xdr:nvPicPr>
        <xdr:cNvPr id="5" name="4 Imagen"/>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542925" y="209550"/>
          <a:ext cx="857250" cy="1172223"/>
        </a:xfrm>
        <a:prstGeom prst="roundRect">
          <a:avLst>
            <a:gd name="adj" fmla="val 15919"/>
          </a:avLst>
        </a:prstGeom>
        <a:solidFill>
          <a:srgbClr val="FFFFFF">
            <a:shade val="85000"/>
          </a:srgbClr>
        </a:solidFill>
        <a:ln>
          <a:noFill/>
        </a:ln>
        <a:effectLs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1</xdr:row>
      <xdr:rowOff>0</xdr:rowOff>
    </xdr:from>
    <xdr:to>
      <xdr:col>13</xdr:col>
      <xdr:colOff>571501</xdr:colOff>
      <xdr:row>8</xdr:row>
      <xdr:rowOff>19049</xdr:rowOff>
    </xdr:to>
    <xdr:sp macro="" textlink="">
      <xdr:nvSpPr>
        <xdr:cNvPr id="2" name="1 Rectángulo redondeado"/>
        <xdr:cNvSpPr/>
      </xdr:nvSpPr>
      <xdr:spPr>
        <a:xfrm>
          <a:off x="771526" y="180975"/>
          <a:ext cx="939165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1</xdr:colOff>
      <xdr:row>9</xdr:row>
      <xdr:rowOff>38099</xdr:rowOff>
    </xdr:from>
    <xdr:to>
      <xdr:col>13</xdr:col>
      <xdr:colOff>561976</xdr:colOff>
      <xdr:row>11</xdr:row>
      <xdr:rowOff>33055</xdr:rowOff>
    </xdr:to>
    <xdr:sp macro="" textlink="">
      <xdr:nvSpPr>
        <xdr:cNvPr id="3" name="2 Rectángulo redondeado"/>
        <xdr:cNvSpPr/>
      </xdr:nvSpPr>
      <xdr:spPr>
        <a:xfrm>
          <a:off x="762001" y="1666874"/>
          <a:ext cx="939165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menores infracciones penales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681289</xdr:colOff>
      <xdr:row>1</xdr:row>
      <xdr:rowOff>60158</xdr:rowOff>
    </xdr:from>
    <xdr:to>
      <xdr:col>7</xdr:col>
      <xdr:colOff>120316</xdr:colOff>
      <xdr:row>7</xdr:row>
      <xdr:rowOff>203032</xdr:rowOff>
    </xdr:to>
    <xdr:sp macro="" textlink="">
      <xdr:nvSpPr>
        <xdr:cNvPr id="6" name="5 Rectángulo redondeado"/>
        <xdr:cNvSpPr/>
      </xdr:nvSpPr>
      <xdr:spPr>
        <a:xfrm>
          <a:off x="681289" y="250658"/>
          <a:ext cx="9726027"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0</xdr:col>
      <xdr:colOff>671764</xdr:colOff>
      <xdr:row>8</xdr:row>
      <xdr:rowOff>132347</xdr:rowOff>
    </xdr:from>
    <xdr:to>
      <xdr:col>7</xdr:col>
      <xdr:colOff>110791</xdr:colOff>
      <xdr:row>9</xdr:row>
      <xdr:rowOff>258647</xdr:rowOff>
    </xdr:to>
    <xdr:sp macro="" textlink="">
      <xdr:nvSpPr>
        <xdr:cNvPr id="7" name="6 Rectángulo redondeado"/>
        <xdr:cNvSpPr/>
      </xdr:nvSpPr>
      <xdr:spPr>
        <a:xfrm>
          <a:off x="671764" y="1696452"/>
          <a:ext cx="9726027"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sexo</a:t>
          </a:r>
        </a:p>
      </xdr:txBody>
    </xdr:sp>
    <xdr:clientData/>
  </xdr:twoCellAnchor>
  <xdr:twoCellAnchor>
    <xdr:from>
      <xdr:col>8</xdr:col>
      <xdr:colOff>0</xdr:colOff>
      <xdr:row>4</xdr:row>
      <xdr:rowOff>0</xdr:rowOff>
    </xdr:from>
    <xdr:to>
      <xdr:col>9</xdr:col>
      <xdr:colOff>474626</xdr:colOff>
      <xdr:row>6</xdr:row>
      <xdr:rowOff>156944</xdr:rowOff>
    </xdr:to>
    <xdr:sp macro="" textlink="">
      <xdr:nvSpPr>
        <xdr:cNvPr id="8" name="7 Pentágono">
          <a:hlinkClick xmlns:r="http://schemas.openxmlformats.org/officeDocument/2006/relationships" r:id="rId1"/>
        </xdr:cNvPr>
        <xdr:cNvSpPr/>
      </xdr:nvSpPr>
      <xdr:spPr>
        <a:xfrm flipH="1">
          <a:off x="11139237" y="76200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752475</xdr:colOff>
      <xdr:row>0</xdr:row>
      <xdr:rowOff>142875</xdr:rowOff>
    </xdr:from>
    <xdr:to>
      <xdr:col>8</xdr:col>
      <xdr:colOff>610602</xdr:colOff>
      <xdr:row>7</xdr:row>
      <xdr:rowOff>57149</xdr:rowOff>
    </xdr:to>
    <xdr:sp macro="" textlink="">
      <xdr:nvSpPr>
        <xdr:cNvPr id="2" name="1 Rectángulo redondeado"/>
        <xdr:cNvSpPr/>
      </xdr:nvSpPr>
      <xdr:spPr>
        <a:xfrm>
          <a:off x="752475" y="142875"/>
          <a:ext cx="9726027"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36094</xdr:rowOff>
    </xdr:from>
    <xdr:to>
      <xdr:col>8</xdr:col>
      <xdr:colOff>620127</xdr:colOff>
      <xdr:row>9</xdr:row>
      <xdr:rowOff>164400</xdr:rowOff>
    </xdr:to>
    <xdr:sp macro="" textlink="">
      <xdr:nvSpPr>
        <xdr:cNvPr id="3" name="2 Rectángulo redondeado"/>
        <xdr:cNvSpPr/>
      </xdr:nvSpPr>
      <xdr:spPr>
        <a:xfrm>
          <a:off x="762000" y="1636294"/>
          <a:ext cx="9726027"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edad</a:t>
          </a:r>
        </a:p>
      </xdr:txBody>
    </xdr:sp>
    <xdr:clientData/>
  </xdr:twoCellAnchor>
  <xdr:twoCellAnchor>
    <xdr:from>
      <xdr:col>9</xdr:col>
      <xdr:colOff>313823</xdr:colOff>
      <xdr:row>3</xdr:row>
      <xdr:rowOff>130342</xdr:rowOff>
    </xdr:from>
    <xdr:to>
      <xdr:col>10</xdr:col>
      <xdr:colOff>792961</xdr:colOff>
      <xdr:row>6</xdr:row>
      <xdr:rowOff>96786</xdr:rowOff>
    </xdr:to>
    <xdr:sp macro="" textlink="">
      <xdr:nvSpPr>
        <xdr:cNvPr id="4" name="3 Pentágono">
          <a:hlinkClick xmlns:r="http://schemas.openxmlformats.org/officeDocument/2006/relationships" r:id="rId1"/>
        </xdr:cNvPr>
        <xdr:cNvSpPr/>
      </xdr:nvSpPr>
      <xdr:spPr>
        <a:xfrm flipH="1">
          <a:off x="11229473" y="701842"/>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7</xdr:col>
      <xdr:colOff>315327</xdr:colOff>
      <xdr:row>7</xdr:row>
      <xdr:rowOff>104774</xdr:rowOff>
    </xdr:to>
    <xdr:sp macro="" textlink="">
      <xdr:nvSpPr>
        <xdr:cNvPr id="2" name="1 Rectángulo redondeado"/>
        <xdr:cNvSpPr/>
      </xdr:nvSpPr>
      <xdr:spPr>
        <a:xfrm>
          <a:off x="762000" y="190500"/>
          <a:ext cx="9726027"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9525</xdr:colOff>
      <xdr:row>8</xdr:row>
      <xdr:rowOff>83719</xdr:rowOff>
    </xdr:from>
    <xdr:to>
      <xdr:col>7</xdr:col>
      <xdr:colOff>324852</xdr:colOff>
      <xdr:row>9</xdr:row>
      <xdr:rowOff>212025</xdr:rowOff>
    </xdr:to>
    <xdr:sp macro="" textlink="">
      <xdr:nvSpPr>
        <xdr:cNvPr id="3" name="2 Rectángulo redondeado"/>
        <xdr:cNvSpPr/>
      </xdr:nvSpPr>
      <xdr:spPr>
        <a:xfrm>
          <a:off x="771525" y="1683919"/>
          <a:ext cx="9726027"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nacionalidad</a:t>
          </a:r>
        </a:p>
      </xdr:txBody>
    </xdr:sp>
    <xdr:clientData/>
  </xdr:twoCellAnchor>
  <xdr:twoCellAnchor>
    <xdr:from>
      <xdr:col>8</xdr:col>
      <xdr:colOff>361448</xdr:colOff>
      <xdr:row>3</xdr:row>
      <xdr:rowOff>177967</xdr:rowOff>
    </xdr:from>
    <xdr:to>
      <xdr:col>10</xdr:col>
      <xdr:colOff>278611</xdr:colOff>
      <xdr:row>6</xdr:row>
      <xdr:rowOff>144411</xdr:rowOff>
    </xdr:to>
    <xdr:sp macro="" textlink="">
      <xdr:nvSpPr>
        <xdr:cNvPr id="4" name="3 Pentágono">
          <a:hlinkClick xmlns:r="http://schemas.openxmlformats.org/officeDocument/2006/relationships" r:id="rId1"/>
        </xdr:cNvPr>
        <xdr:cNvSpPr/>
      </xdr:nvSpPr>
      <xdr:spPr>
        <a:xfrm flipH="1">
          <a:off x="11238998" y="749467"/>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750794</xdr:colOff>
      <xdr:row>0</xdr:row>
      <xdr:rowOff>156882</xdr:rowOff>
    </xdr:from>
    <xdr:to>
      <xdr:col>11</xdr:col>
      <xdr:colOff>369115</xdr:colOff>
      <xdr:row>7</xdr:row>
      <xdr:rowOff>75638</xdr:rowOff>
    </xdr:to>
    <xdr:sp macro="" textlink="">
      <xdr:nvSpPr>
        <xdr:cNvPr id="2" name="1 Rectángulo redondeado"/>
        <xdr:cNvSpPr/>
      </xdr:nvSpPr>
      <xdr:spPr>
        <a:xfrm>
          <a:off x="750794" y="156882"/>
          <a:ext cx="9726027"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9525</xdr:colOff>
      <xdr:row>8</xdr:row>
      <xdr:rowOff>36654</xdr:rowOff>
    </xdr:from>
    <xdr:to>
      <xdr:col>11</xdr:col>
      <xdr:colOff>389846</xdr:colOff>
      <xdr:row>9</xdr:row>
      <xdr:rowOff>169442</xdr:rowOff>
    </xdr:to>
    <xdr:sp macro="" textlink="">
      <xdr:nvSpPr>
        <xdr:cNvPr id="3" name="2 Rectángulo redondeado"/>
        <xdr:cNvSpPr/>
      </xdr:nvSpPr>
      <xdr:spPr>
        <a:xfrm>
          <a:off x="771525" y="1627889"/>
          <a:ext cx="9726027"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sexo</a:t>
          </a:r>
        </a:p>
      </xdr:txBody>
    </xdr:sp>
    <xdr:clientData/>
  </xdr:twoCellAnchor>
  <xdr:twoCellAnchor>
    <xdr:from>
      <xdr:col>12</xdr:col>
      <xdr:colOff>380498</xdr:colOff>
      <xdr:row>3</xdr:row>
      <xdr:rowOff>177967</xdr:rowOff>
    </xdr:from>
    <xdr:to>
      <xdr:col>13</xdr:col>
      <xdr:colOff>844508</xdr:colOff>
      <xdr:row>6</xdr:row>
      <xdr:rowOff>144411</xdr:rowOff>
    </xdr:to>
    <xdr:sp macro="" textlink="">
      <xdr:nvSpPr>
        <xdr:cNvPr id="4" name="3 Pentágono">
          <a:hlinkClick xmlns:r="http://schemas.openxmlformats.org/officeDocument/2006/relationships" r:id="rId1"/>
        </xdr:cNvPr>
        <xdr:cNvSpPr/>
      </xdr:nvSpPr>
      <xdr:spPr>
        <a:xfrm flipH="1">
          <a:off x="11238998" y="749467"/>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18</xdr:col>
      <xdr:colOff>728383</xdr:colOff>
      <xdr:row>8</xdr:row>
      <xdr:rowOff>75639</xdr:rowOff>
    </xdr:to>
    <xdr:sp macro="" textlink="">
      <xdr:nvSpPr>
        <xdr:cNvPr id="2" name="1 Rectángulo redondeado"/>
        <xdr:cNvSpPr/>
      </xdr:nvSpPr>
      <xdr:spPr>
        <a:xfrm>
          <a:off x="762000" y="381000"/>
          <a:ext cx="13469471"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9526</xdr:colOff>
      <xdr:row>9</xdr:row>
      <xdr:rowOff>59066</xdr:rowOff>
    </xdr:from>
    <xdr:to>
      <xdr:col>18</xdr:col>
      <xdr:colOff>717178</xdr:colOff>
      <xdr:row>10</xdr:row>
      <xdr:rowOff>158237</xdr:rowOff>
    </xdr:to>
    <xdr:sp macro="" textlink="">
      <xdr:nvSpPr>
        <xdr:cNvPr id="3" name="2 Rectángulo redondeado"/>
        <xdr:cNvSpPr/>
      </xdr:nvSpPr>
      <xdr:spPr>
        <a:xfrm>
          <a:off x="771526" y="1874419"/>
          <a:ext cx="1344874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edad</a:t>
          </a:r>
        </a:p>
      </xdr:txBody>
    </xdr:sp>
    <xdr:clientData/>
  </xdr:twoCellAnchor>
  <xdr:twoCellAnchor>
    <xdr:from>
      <xdr:col>19</xdr:col>
      <xdr:colOff>903253</xdr:colOff>
      <xdr:row>4</xdr:row>
      <xdr:rowOff>43497</xdr:rowOff>
    </xdr:from>
    <xdr:to>
      <xdr:col>21</xdr:col>
      <xdr:colOff>104920</xdr:colOff>
      <xdr:row>6</xdr:row>
      <xdr:rowOff>200441</xdr:rowOff>
    </xdr:to>
    <xdr:sp macro="" textlink="">
      <xdr:nvSpPr>
        <xdr:cNvPr id="4" name="3 Pentágono">
          <a:hlinkClick xmlns:r="http://schemas.openxmlformats.org/officeDocument/2006/relationships" r:id="rId1"/>
        </xdr:cNvPr>
        <xdr:cNvSpPr/>
      </xdr:nvSpPr>
      <xdr:spPr>
        <a:xfrm flipH="1">
          <a:off x="15145929" y="805497"/>
          <a:ext cx="130837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13</xdr:col>
      <xdr:colOff>284629</xdr:colOff>
      <xdr:row>7</xdr:row>
      <xdr:rowOff>109256</xdr:rowOff>
    </xdr:to>
    <xdr:sp macro="" textlink="">
      <xdr:nvSpPr>
        <xdr:cNvPr id="2" name="1 Rectángulo redondeado"/>
        <xdr:cNvSpPr/>
      </xdr:nvSpPr>
      <xdr:spPr>
        <a:xfrm>
          <a:off x="762000" y="190500"/>
          <a:ext cx="12102353"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9525</xdr:colOff>
      <xdr:row>8</xdr:row>
      <xdr:rowOff>92684</xdr:rowOff>
    </xdr:from>
    <xdr:to>
      <xdr:col>13</xdr:col>
      <xdr:colOff>294154</xdr:colOff>
      <xdr:row>9</xdr:row>
      <xdr:rowOff>225472</xdr:rowOff>
    </xdr:to>
    <xdr:sp macro="" textlink="">
      <xdr:nvSpPr>
        <xdr:cNvPr id="3" name="2 Rectángulo redondeado"/>
        <xdr:cNvSpPr/>
      </xdr:nvSpPr>
      <xdr:spPr>
        <a:xfrm>
          <a:off x="771525" y="1683919"/>
          <a:ext cx="12102353"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infracciones penales según nacionalidad</a:t>
          </a:r>
        </a:p>
      </xdr:txBody>
    </xdr:sp>
    <xdr:clientData/>
  </xdr:twoCellAnchor>
  <xdr:twoCellAnchor>
    <xdr:from>
      <xdr:col>13</xdr:col>
      <xdr:colOff>777187</xdr:colOff>
      <xdr:row>3</xdr:row>
      <xdr:rowOff>31169</xdr:rowOff>
    </xdr:from>
    <xdr:to>
      <xdr:col>15</xdr:col>
      <xdr:colOff>2947</xdr:colOff>
      <xdr:row>5</xdr:row>
      <xdr:rowOff>188113</xdr:rowOff>
    </xdr:to>
    <xdr:sp macro="" textlink="">
      <xdr:nvSpPr>
        <xdr:cNvPr id="4" name="3 Pentágono">
          <a:hlinkClick xmlns:r="http://schemas.openxmlformats.org/officeDocument/2006/relationships" r:id="rId1"/>
        </xdr:cNvPr>
        <xdr:cNvSpPr/>
      </xdr:nvSpPr>
      <xdr:spPr>
        <a:xfrm flipH="1">
          <a:off x="13340662" y="602669"/>
          <a:ext cx="1321260"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E5:N34"/>
  <sheetViews>
    <sheetView tabSelected="1" zoomScaleNormal="100" workbookViewId="0"/>
  </sheetViews>
  <sheetFormatPr baseColWidth="10" defaultColWidth="11.42578125" defaultRowHeight="12.75" x14ac:dyDescent="0.2"/>
  <cols>
    <col min="1" max="1" width="4.7109375" style="1" customWidth="1"/>
    <col min="2" max="3" width="8.28515625" style="1" customWidth="1"/>
    <col min="4" max="5" width="10.42578125" style="1" customWidth="1"/>
    <col min="6" max="6" width="16.140625" style="1" customWidth="1"/>
    <col min="7" max="7" width="11.42578125" style="1"/>
    <col min="8" max="8" width="34.42578125" style="1" customWidth="1"/>
    <col min="9" max="16384" width="11.42578125" style="1"/>
  </cols>
  <sheetData>
    <row r="5" spans="5:14" ht="19.5" customHeight="1" x14ac:dyDescent="0.2"/>
    <row r="6" spans="5:14" ht="19.5" customHeight="1" x14ac:dyDescent="0.2"/>
    <row r="7" spans="5:14" ht="19.5" customHeight="1" x14ac:dyDescent="0.2"/>
    <row r="8" spans="5:14" ht="19.5" customHeight="1" x14ac:dyDescent="0.2"/>
    <row r="9" spans="5:14" ht="19.5" customHeight="1" x14ac:dyDescent="0.2"/>
    <row r="10" spans="5:14" ht="19.5" customHeight="1" x14ac:dyDescent="0.2"/>
    <row r="11" spans="5:14" ht="19.5" customHeight="1" x14ac:dyDescent="0.25">
      <c r="F11" s="18"/>
      <c r="G11" s="18"/>
    </row>
    <row r="12" spans="5:14" ht="17.25" customHeight="1" x14ac:dyDescent="0.25">
      <c r="F12" s="2"/>
      <c r="G12" s="3"/>
    </row>
    <row r="13" spans="5:14" ht="17.25" customHeight="1" x14ac:dyDescent="0.25">
      <c r="G13" s="4"/>
    </row>
    <row r="14" spans="5:14" ht="14.25" customHeight="1" x14ac:dyDescent="0.2">
      <c r="F14" s="55" t="s">
        <v>0</v>
      </c>
      <c r="J14" s="6"/>
      <c r="K14" s="6"/>
      <c r="L14" s="6"/>
      <c r="M14" s="6"/>
      <c r="N14" s="6"/>
    </row>
    <row r="15" spans="5:14" ht="14.25" customHeight="1" x14ac:dyDescent="0.2">
      <c r="F15" s="5"/>
      <c r="J15" s="6"/>
      <c r="K15" s="6"/>
      <c r="L15" s="6"/>
      <c r="M15" s="6"/>
      <c r="N15" s="6"/>
    </row>
    <row r="16" spans="5:14" ht="15" x14ac:dyDescent="0.2">
      <c r="E16" s="55" t="s">
        <v>63</v>
      </c>
    </row>
    <row r="17" spans="5:13" ht="15" x14ac:dyDescent="0.2">
      <c r="E17" s="7"/>
    </row>
    <row r="18" spans="5:13" ht="14.25" x14ac:dyDescent="0.2">
      <c r="F18" s="60" t="s">
        <v>58</v>
      </c>
      <c r="G18" s="61"/>
      <c r="H18" s="61"/>
      <c r="I18" s="61"/>
      <c r="J18" s="61"/>
    </row>
    <row r="19" spans="5:13" ht="14.25" x14ac:dyDescent="0.2">
      <c r="F19" s="60" t="s">
        <v>56</v>
      </c>
      <c r="G19" s="61"/>
      <c r="H19" s="61"/>
      <c r="I19" s="61"/>
      <c r="J19" s="61"/>
    </row>
    <row r="20" spans="5:13" ht="14.25" x14ac:dyDescent="0.2">
      <c r="F20" s="60" t="s">
        <v>57</v>
      </c>
      <c r="G20" s="61"/>
      <c r="H20" s="61"/>
      <c r="I20" s="61"/>
      <c r="J20" s="61"/>
      <c r="K20" s="61"/>
    </row>
    <row r="21" spans="5:13" ht="15" x14ac:dyDescent="0.2">
      <c r="F21" s="26"/>
      <c r="G21" s="26"/>
      <c r="H21" s="26"/>
      <c r="I21" s="26"/>
      <c r="J21" s="26"/>
      <c r="K21" s="26"/>
    </row>
    <row r="22" spans="5:13" ht="15" x14ac:dyDescent="0.2">
      <c r="F22" s="26"/>
      <c r="G22" s="26"/>
      <c r="H22" s="26"/>
      <c r="I22" s="26"/>
      <c r="J22" s="26"/>
      <c r="K22" s="26"/>
    </row>
    <row r="23" spans="5:13" ht="15" x14ac:dyDescent="0.2">
      <c r="E23" s="55" t="s">
        <v>60</v>
      </c>
    </row>
    <row r="24" spans="5:13" ht="15" x14ac:dyDescent="0.2">
      <c r="E24" s="7"/>
    </row>
    <row r="25" spans="5:13" ht="14.25" x14ac:dyDescent="0.2">
      <c r="F25" s="60" t="s">
        <v>59</v>
      </c>
      <c r="G25" s="61"/>
      <c r="H25" s="61"/>
      <c r="I25" s="61"/>
      <c r="J25" s="61"/>
      <c r="K25" s="61"/>
      <c r="L25" s="62"/>
    </row>
    <row r="26" spans="5:13" ht="14.25" x14ac:dyDescent="0.2">
      <c r="F26" s="60" t="s">
        <v>61</v>
      </c>
      <c r="G26" s="61"/>
      <c r="H26" s="61"/>
      <c r="I26" s="61"/>
      <c r="J26" s="61"/>
      <c r="K26" s="61"/>
      <c r="L26" s="62"/>
    </row>
    <row r="27" spans="5:13" ht="14.25" x14ac:dyDescent="0.2">
      <c r="F27" s="60" t="s">
        <v>62</v>
      </c>
      <c r="G27" s="61"/>
      <c r="H27" s="61"/>
      <c r="I27" s="61"/>
      <c r="J27" s="61"/>
      <c r="K27" s="61"/>
      <c r="L27" s="62"/>
      <c r="M27" s="56"/>
    </row>
    <row r="34" spans="5:5" x14ac:dyDescent="0.2">
      <c r="E34" s="12"/>
    </row>
  </sheetData>
  <mergeCells count="6">
    <mergeCell ref="F27:L27"/>
    <mergeCell ref="F18:J18"/>
    <mergeCell ref="F20:K20"/>
    <mergeCell ref="F25:L25"/>
    <mergeCell ref="F26:L26"/>
    <mergeCell ref="F19:J19"/>
  </mergeCells>
  <phoneticPr fontId="0" type="noConversion"/>
  <hyperlinks>
    <hyperlink ref="F14" location="Fuente!A1" display="Fuente"/>
    <hyperlink ref="F19:J19" location="'3.2'!A1" display="3.2 Infracciones penales según edad"/>
    <hyperlink ref="F20:K20" location="'3.3'!A1" display="3.3 Infracciones penales según tipo de delito/falta y nacionalidad del infractor. "/>
    <hyperlink ref="F25:L25" location="'4.1'!A1" display="4.1 Infracciones penales según lugar de condena, tipo de delito/falta y sexo del infractor. "/>
    <hyperlink ref="F26:L26" location="'4.2'!A1" display="4.2 Infracciones penales según lugar de condena, tipo de delito/falta y edad del infractor. "/>
    <hyperlink ref="F27:L27" location="'4.3'!A1" display="4.3 Infracciones penales según lugar de condena, tipo de delito/falta y nacionalidad del infractor. "/>
    <hyperlink ref="F18:J18" location="'3.1'!A1" display="3.1 Infracciones penales según sexo"/>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D11:X31"/>
  <sheetViews>
    <sheetView zoomScaleNormal="100" workbookViewId="0"/>
  </sheetViews>
  <sheetFormatPr baseColWidth="10" defaultColWidth="11.42578125" defaultRowHeight="14.25" x14ac:dyDescent="0.2"/>
  <cols>
    <col min="1" max="2" width="11.42578125" style="19"/>
    <col min="3" max="3" width="4.7109375" style="19" customWidth="1"/>
    <col min="4" max="4" width="7.7109375" style="19" customWidth="1"/>
    <col min="5" max="5" width="12" style="19" customWidth="1"/>
    <col min="6" max="6" width="12.42578125" style="19" customWidth="1"/>
    <col min="7" max="7" width="13.5703125" style="19" customWidth="1"/>
    <col min="8" max="8" width="13.42578125" style="19" customWidth="1"/>
    <col min="9" max="9" width="12.7109375" style="19" customWidth="1"/>
    <col min="10" max="11" width="11.42578125" style="19"/>
    <col min="12" max="12" width="10.28515625" style="19" customWidth="1"/>
    <col min="13" max="13" width="11.28515625" style="19" customWidth="1"/>
    <col min="14" max="14" width="11.7109375" style="19" customWidth="1"/>
    <col min="15" max="16384" width="11.42578125" style="19"/>
  </cols>
  <sheetData>
    <row r="11" spans="4:24" x14ac:dyDescent="0.2">
      <c r="K11" s="66"/>
      <c r="L11" s="66"/>
    </row>
    <row r="12" spans="4:24" x14ac:dyDescent="0.2">
      <c r="D12" s="20"/>
    </row>
    <row r="16" spans="4:24" s="21" customFormat="1" ht="84.75" customHeight="1" x14ac:dyDescent="0.2">
      <c r="D16" s="64" t="s">
        <v>38</v>
      </c>
      <c r="E16" s="65"/>
      <c r="F16" s="65"/>
      <c r="G16" s="65"/>
      <c r="H16" s="65"/>
      <c r="I16" s="65"/>
      <c r="J16" s="65"/>
      <c r="K16" s="65"/>
      <c r="L16" s="19"/>
      <c r="M16" s="20"/>
      <c r="N16" s="20"/>
      <c r="O16" s="20"/>
      <c r="P16" s="20"/>
      <c r="Q16" s="20"/>
      <c r="R16" s="20"/>
      <c r="S16" s="20"/>
      <c r="T16" s="20"/>
      <c r="U16" s="20"/>
      <c r="V16" s="20"/>
      <c r="W16" s="20"/>
      <c r="X16" s="20"/>
    </row>
    <row r="17" spans="4:13" s="22" customFormat="1" ht="81.75" customHeight="1" x14ac:dyDescent="0.2">
      <c r="D17" s="64" t="s">
        <v>39</v>
      </c>
      <c r="E17" s="65"/>
      <c r="F17" s="65"/>
      <c r="G17" s="65"/>
      <c r="H17" s="65"/>
      <c r="I17" s="65"/>
      <c r="J17" s="65"/>
      <c r="K17" s="65"/>
      <c r="L17" s="30"/>
    </row>
    <row r="18" spans="4:13" s="21" customFormat="1" ht="38.25" customHeight="1" x14ac:dyDescent="0.2">
      <c r="D18" s="64" t="s">
        <v>40</v>
      </c>
      <c r="E18" s="65"/>
      <c r="F18" s="65"/>
      <c r="G18" s="65"/>
      <c r="H18" s="65"/>
      <c r="I18" s="65"/>
      <c r="J18" s="65"/>
      <c r="K18" s="65"/>
      <c r="L18" s="54"/>
    </row>
    <row r="19" spans="4:13" s="21" customFormat="1" ht="34.5" customHeight="1" x14ac:dyDescent="0.2">
      <c r="D19" s="63" t="s">
        <v>37</v>
      </c>
      <c r="E19" s="63"/>
      <c r="F19" s="63"/>
      <c r="G19" s="63"/>
      <c r="H19" s="63"/>
      <c r="I19" s="63"/>
      <c r="J19" s="63"/>
      <c r="K19" s="63"/>
      <c r="L19" s="63"/>
    </row>
    <row r="20" spans="4:13" ht="39.950000000000003" customHeight="1" x14ac:dyDescent="0.2"/>
    <row r="21" spans="4:13" x14ac:dyDescent="0.2">
      <c r="D21" s="20"/>
      <c r="E21" s="20"/>
      <c r="F21" s="20"/>
      <c r="G21" s="20"/>
      <c r="H21" s="20"/>
      <c r="I21" s="20"/>
      <c r="J21" s="20"/>
      <c r="K21" s="20"/>
      <c r="L21" s="20"/>
      <c r="M21" s="20"/>
    </row>
    <row r="22" spans="4:13" x14ac:dyDescent="0.2">
      <c r="M22" s="20"/>
    </row>
    <row r="31" spans="4:13" x14ac:dyDescent="0.2">
      <c r="D31" s="23"/>
    </row>
  </sheetData>
  <mergeCells count="5">
    <mergeCell ref="D19:L19"/>
    <mergeCell ref="D16:K16"/>
    <mergeCell ref="K11:L11"/>
    <mergeCell ref="D17:K17"/>
    <mergeCell ref="D18:K18"/>
  </mergeCells>
  <phoneticPr fontId="0" type="noConversion"/>
  <pageMargins left="0.78740157480314965" right="0.78740157480314965" top="0.39370078740157483" bottom="0.39370078740157483" header="0" footer="0"/>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7:I78"/>
  <sheetViews>
    <sheetView zoomScale="95" zoomScaleNormal="95" workbookViewId="0"/>
  </sheetViews>
  <sheetFormatPr baseColWidth="10" defaultColWidth="11.42578125" defaultRowHeight="15" x14ac:dyDescent="0.2"/>
  <cols>
    <col min="1" max="1" width="11.42578125" style="1"/>
    <col min="2" max="2" width="11.140625" style="1" customWidth="1"/>
    <col min="3" max="3" width="79.7109375" style="1" customWidth="1"/>
    <col min="4" max="5" width="13.140625" style="9" customWidth="1"/>
    <col min="6" max="6" width="13.140625" style="1" customWidth="1"/>
    <col min="7" max="11" width="12.7109375" style="1" customWidth="1"/>
    <col min="12" max="107" width="15.7109375" style="1" customWidth="1"/>
    <col min="108" max="16384" width="11.42578125" style="1"/>
  </cols>
  <sheetData>
    <row r="7" spans="2:9" x14ac:dyDescent="0.2">
      <c r="G7" s="66"/>
      <c r="H7" s="66"/>
    </row>
    <row r="8" spans="2:9" ht="18" x14ac:dyDescent="0.25">
      <c r="D8" s="8"/>
      <c r="E8" s="8"/>
      <c r="F8" s="8"/>
    </row>
    <row r="9" spans="2:9" ht="18" x14ac:dyDescent="0.25">
      <c r="C9" s="8"/>
      <c r="D9" s="8"/>
      <c r="E9" s="8"/>
      <c r="F9" s="8"/>
    </row>
    <row r="10" spans="2:9" ht="20.25" customHeight="1" x14ac:dyDescent="0.2"/>
    <row r="11" spans="2:9" ht="20.25" customHeight="1" x14ac:dyDescent="0.2">
      <c r="B11" s="9"/>
      <c r="D11" s="1"/>
    </row>
    <row r="12" spans="2:9" ht="20.25" customHeight="1" x14ac:dyDescent="0.2">
      <c r="B12" s="9"/>
      <c r="D12" s="1"/>
    </row>
    <row r="13" spans="2:9" ht="24" customHeight="1" x14ac:dyDescent="0.2">
      <c r="C13" s="45" t="s">
        <v>3</v>
      </c>
      <c r="E13" s="11"/>
    </row>
    <row r="14" spans="2:9" ht="22.5" customHeight="1" x14ac:dyDescent="0.2">
      <c r="C14" s="16"/>
      <c r="E14" s="1"/>
    </row>
    <row r="15" spans="2:9" s="14" customFormat="1" ht="28.5" customHeight="1" thickBot="1" x14ac:dyDescent="0.3">
      <c r="C15" s="13" t="s">
        <v>54</v>
      </c>
      <c r="D15" s="33" t="s">
        <v>25</v>
      </c>
      <c r="E15" s="34" t="s">
        <v>17</v>
      </c>
      <c r="F15" s="35" t="s">
        <v>1</v>
      </c>
      <c r="I15" s="8"/>
    </row>
    <row r="16" spans="2:9" s="15" customFormat="1" ht="18.75" thickBot="1" x14ac:dyDescent="0.3">
      <c r="C16" s="31" t="s">
        <v>18</v>
      </c>
      <c r="D16" s="32">
        <f>SUM(D17,D62)</f>
        <v>26049</v>
      </c>
      <c r="E16" s="32">
        <v>21146</v>
      </c>
      <c r="F16" s="32">
        <v>4903</v>
      </c>
      <c r="I16" s="8"/>
    </row>
    <row r="17" spans="2:9" s="15" customFormat="1" ht="13.5" thickBot="1" x14ac:dyDescent="0.25">
      <c r="B17" s="47"/>
      <c r="C17" s="46" t="s">
        <v>98</v>
      </c>
      <c r="D17" s="41">
        <f>SUM(D18,D19,D20,D24,D25,D29,D32,D43,D47,D50,D55,D61)</f>
        <v>26049</v>
      </c>
      <c r="E17" s="41">
        <f t="shared" ref="E17:F17" si="0">SUM(E18,E19,E20,E24,E25,E29,E32,E43,E47,E50,E55,E61)</f>
        <v>21146</v>
      </c>
      <c r="F17" s="41">
        <f t="shared" si="0"/>
        <v>4903</v>
      </c>
      <c r="G17" s="38"/>
    </row>
    <row r="18" spans="2:9" s="15" customFormat="1" ht="13.5" thickBot="1" x14ac:dyDescent="0.25">
      <c r="C18" s="39" t="s">
        <v>64</v>
      </c>
      <c r="D18" s="40">
        <v>52</v>
      </c>
      <c r="E18" s="40">
        <v>44</v>
      </c>
      <c r="F18" s="40">
        <v>8</v>
      </c>
    </row>
    <row r="19" spans="2:9" s="15" customFormat="1" ht="15.75" thickBot="1" x14ac:dyDescent="0.25">
      <c r="C19" s="39" t="s">
        <v>65</v>
      </c>
      <c r="D19" s="40">
        <v>7701</v>
      </c>
      <c r="E19" s="40">
        <v>5794</v>
      </c>
      <c r="F19" s="40">
        <v>1907</v>
      </c>
      <c r="I19" s="10"/>
    </row>
    <row r="20" spans="2:9" s="15" customFormat="1" ht="13.5" thickBot="1" x14ac:dyDescent="0.25">
      <c r="C20" s="39" t="s">
        <v>66</v>
      </c>
      <c r="D20" s="40">
        <f>SUM(D21:D23)</f>
        <v>2556</v>
      </c>
      <c r="E20" s="40">
        <f t="shared" ref="E20:F20" si="1">SUM(E21:E23)</f>
        <v>1902</v>
      </c>
      <c r="F20" s="40">
        <f t="shared" si="1"/>
        <v>654</v>
      </c>
    </row>
    <row r="21" spans="2:9" s="15" customFormat="1" ht="13.5" thickBot="1" x14ac:dyDescent="0.25">
      <c r="C21" s="58" t="s">
        <v>67</v>
      </c>
      <c r="D21" s="37">
        <v>16</v>
      </c>
      <c r="E21" s="37">
        <v>14</v>
      </c>
      <c r="F21" s="37">
        <v>2</v>
      </c>
    </row>
    <row r="22" spans="2:9" s="15" customFormat="1" ht="13.5" thickBot="1" x14ac:dyDescent="0.25">
      <c r="C22" s="58" t="s">
        <v>68</v>
      </c>
      <c r="D22" s="37">
        <v>2182</v>
      </c>
      <c r="E22" s="37">
        <v>1615</v>
      </c>
      <c r="F22" s="37">
        <v>567</v>
      </c>
    </row>
    <row r="23" spans="2:9" s="15" customFormat="1" ht="13.5" thickBot="1" x14ac:dyDescent="0.25">
      <c r="C23" s="58" t="s">
        <v>69</v>
      </c>
      <c r="D23" s="37">
        <v>358</v>
      </c>
      <c r="E23" s="37">
        <v>273</v>
      </c>
      <c r="F23" s="37">
        <v>85</v>
      </c>
    </row>
    <row r="24" spans="2:9" s="15" customFormat="1" ht="13.5" thickBot="1" x14ac:dyDescent="0.25">
      <c r="C24" s="39" t="s">
        <v>70</v>
      </c>
      <c r="D24" s="40">
        <v>1863</v>
      </c>
      <c r="E24" s="40">
        <v>1400</v>
      </c>
      <c r="F24" s="40">
        <v>463</v>
      </c>
    </row>
    <row r="25" spans="2:9" s="15" customFormat="1" ht="13.5" thickBot="1" x14ac:dyDescent="0.25">
      <c r="C25" s="39" t="s">
        <v>71</v>
      </c>
      <c r="D25" s="40">
        <f>SUM(D26:D28)</f>
        <v>548</v>
      </c>
      <c r="E25" s="40">
        <v>537</v>
      </c>
      <c r="F25" s="40">
        <v>11</v>
      </c>
    </row>
    <row r="26" spans="2:9" s="15" customFormat="1" ht="13.5" thickBot="1" x14ac:dyDescent="0.25">
      <c r="C26" s="58" t="s">
        <v>72</v>
      </c>
      <c r="D26" s="37">
        <v>60</v>
      </c>
      <c r="E26" s="37">
        <v>59</v>
      </c>
      <c r="F26" s="37">
        <v>1</v>
      </c>
    </row>
    <row r="27" spans="2:9" s="15" customFormat="1" ht="13.5" thickBot="1" x14ac:dyDescent="0.25">
      <c r="C27" s="58" t="s">
        <v>73</v>
      </c>
      <c r="D27" s="37">
        <v>165</v>
      </c>
      <c r="E27" s="37">
        <v>161</v>
      </c>
      <c r="F27" s="37">
        <v>4</v>
      </c>
    </row>
    <row r="28" spans="2:9" s="15" customFormat="1" ht="13.5" thickBot="1" x14ac:dyDescent="0.25">
      <c r="C28" s="58" t="s">
        <v>41</v>
      </c>
      <c r="D28" s="37">
        <v>323</v>
      </c>
      <c r="E28" s="37">
        <v>317</v>
      </c>
      <c r="F28" s="37">
        <v>6</v>
      </c>
    </row>
    <row r="29" spans="2:9" s="15" customFormat="1" ht="13.5" thickBot="1" x14ac:dyDescent="0.25">
      <c r="C29" s="39" t="s">
        <v>74</v>
      </c>
      <c r="D29" s="40">
        <f>SUM(D30:D31)</f>
        <v>188</v>
      </c>
      <c r="E29" s="40">
        <v>147</v>
      </c>
      <c r="F29" s="40">
        <v>41</v>
      </c>
    </row>
    <row r="30" spans="2:9" s="15" customFormat="1" ht="13.5" thickBot="1" x14ac:dyDescent="0.25">
      <c r="C30" s="58" t="s">
        <v>75</v>
      </c>
      <c r="D30" s="37">
        <v>139</v>
      </c>
      <c r="E30" s="37">
        <v>106</v>
      </c>
      <c r="F30" s="37">
        <v>33</v>
      </c>
    </row>
    <row r="31" spans="2:9" s="15" customFormat="1" ht="15.75" customHeight="1" thickBot="1" x14ac:dyDescent="0.25">
      <c r="C31" s="58" t="s">
        <v>76</v>
      </c>
      <c r="D31" s="37">
        <v>49</v>
      </c>
      <c r="E31" s="37">
        <v>41</v>
      </c>
      <c r="F31" s="37">
        <v>8</v>
      </c>
    </row>
    <row r="32" spans="2:9" s="15" customFormat="1" ht="13.5" thickBot="1" x14ac:dyDescent="0.25">
      <c r="C32" s="39" t="s">
        <v>77</v>
      </c>
      <c r="D32" s="40">
        <f>SUM(D37:D42,D33:D34)</f>
        <v>10147</v>
      </c>
      <c r="E32" s="40">
        <f t="shared" ref="E32:F32" si="2">SUM(E37:E42,E33:E34)</f>
        <v>8755</v>
      </c>
      <c r="F32" s="40">
        <f t="shared" si="2"/>
        <v>1392</v>
      </c>
    </row>
    <row r="33" spans="3:6" s="15" customFormat="1" ht="13.5" thickBot="1" x14ac:dyDescent="0.25">
      <c r="C33" s="58" t="s">
        <v>78</v>
      </c>
      <c r="D33" s="37">
        <v>2855</v>
      </c>
      <c r="E33" s="37">
        <v>2098</v>
      </c>
      <c r="F33" s="37">
        <v>757</v>
      </c>
    </row>
    <row r="34" spans="3:6" s="15" customFormat="1" ht="13.5" thickBot="1" x14ac:dyDescent="0.25">
      <c r="C34" s="58" t="s">
        <v>79</v>
      </c>
      <c r="D34" s="37">
        <f>SUM(D35:D36)</f>
        <v>4794</v>
      </c>
      <c r="E34" s="37">
        <f t="shared" ref="E34:F34" si="3">SUM(E35:E36)</f>
        <v>4481</v>
      </c>
      <c r="F34" s="37">
        <f t="shared" si="3"/>
        <v>313</v>
      </c>
    </row>
    <row r="35" spans="3:6" s="15" customFormat="1" ht="13.5" thickBot="1" x14ac:dyDescent="0.25">
      <c r="C35" s="59" t="s">
        <v>42</v>
      </c>
      <c r="D35" s="37">
        <v>2454</v>
      </c>
      <c r="E35" s="37">
        <v>2263</v>
      </c>
      <c r="F35" s="37">
        <v>191</v>
      </c>
    </row>
    <row r="36" spans="3:6" s="15" customFormat="1" ht="13.5" thickBot="1" x14ac:dyDescent="0.25">
      <c r="C36" s="59" t="s">
        <v>43</v>
      </c>
      <c r="D36" s="37">
        <v>2340</v>
      </c>
      <c r="E36" s="37">
        <v>2218</v>
      </c>
      <c r="F36" s="37">
        <v>122</v>
      </c>
    </row>
    <row r="37" spans="3:6" s="15" customFormat="1" ht="13.5" thickBot="1" x14ac:dyDescent="0.25">
      <c r="C37" s="58" t="s">
        <v>80</v>
      </c>
      <c r="D37" s="37">
        <v>429</v>
      </c>
      <c r="E37" s="37">
        <v>413</v>
      </c>
      <c r="F37" s="37">
        <v>16</v>
      </c>
    </row>
    <row r="38" spans="3:6" s="15" customFormat="1" ht="13.5" thickBot="1" x14ac:dyDescent="0.25">
      <c r="C38" s="58" t="s">
        <v>81</v>
      </c>
      <c r="D38" s="37">
        <v>59</v>
      </c>
      <c r="E38" s="37">
        <v>33</v>
      </c>
      <c r="F38" s="37">
        <v>26</v>
      </c>
    </row>
    <row r="39" spans="3:6" s="15" customFormat="1" ht="13.5" thickBot="1" x14ac:dyDescent="0.25">
      <c r="C39" s="58" t="s">
        <v>82</v>
      </c>
      <c r="D39" s="37">
        <v>372</v>
      </c>
      <c r="E39" s="37">
        <v>305</v>
      </c>
      <c r="F39" s="37">
        <v>67</v>
      </c>
    </row>
    <row r="40" spans="3:6" s="15" customFormat="1" ht="13.5" thickBot="1" x14ac:dyDescent="0.25">
      <c r="C40" s="58" t="s">
        <v>83</v>
      </c>
      <c r="D40" s="37">
        <v>1456</v>
      </c>
      <c r="E40" s="37">
        <v>1262</v>
      </c>
      <c r="F40" s="37">
        <v>194</v>
      </c>
    </row>
    <row r="41" spans="3:6" s="15" customFormat="1" ht="13.5" thickBot="1" x14ac:dyDescent="0.25">
      <c r="C41" s="58" t="s">
        <v>84</v>
      </c>
      <c r="D41" s="37">
        <v>146</v>
      </c>
      <c r="E41" s="37">
        <v>135</v>
      </c>
      <c r="F41" s="37">
        <v>11</v>
      </c>
    </row>
    <row r="42" spans="3:6" s="15" customFormat="1" ht="13.5" thickBot="1" x14ac:dyDescent="0.25">
      <c r="C42" s="58" t="s">
        <v>44</v>
      </c>
      <c r="D42" s="37">
        <v>36</v>
      </c>
      <c r="E42" s="37">
        <v>28</v>
      </c>
      <c r="F42" s="37">
        <v>8</v>
      </c>
    </row>
    <row r="43" spans="3:6" s="15" customFormat="1" ht="13.5" thickBot="1" x14ac:dyDescent="0.25">
      <c r="C43" s="39" t="s">
        <v>85</v>
      </c>
      <c r="D43" s="40">
        <f>SUM(D44:D46)</f>
        <v>1322</v>
      </c>
      <c r="E43" s="40">
        <f t="shared" ref="E43:F43" si="4">SUM(E44:E46)</f>
        <v>1252</v>
      </c>
      <c r="F43" s="40">
        <f t="shared" si="4"/>
        <v>70</v>
      </c>
    </row>
    <row r="44" spans="3:6" s="15" customFormat="1" ht="13.5" thickBot="1" x14ac:dyDescent="0.25">
      <c r="C44" s="58" t="s">
        <v>86</v>
      </c>
      <c r="D44" s="37">
        <v>314</v>
      </c>
      <c r="E44" s="37">
        <v>283</v>
      </c>
      <c r="F44" s="37">
        <v>31</v>
      </c>
    </row>
    <row r="45" spans="3:6" s="15" customFormat="1" ht="13.5" thickBot="1" x14ac:dyDescent="0.25">
      <c r="C45" s="58" t="s">
        <v>87</v>
      </c>
      <c r="D45" s="37">
        <v>987</v>
      </c>
      <c r="E45" s="37">
        <v>951</v>
      </c>
      <c r="F45" s="37">
        <v>36</v>
      </c>
    </row>
    <row r="46" spans="3:6" s="15" customFormat="1" ht="13.5" thickBot="1" x14ac:dyDescent="0.25">
      <c r="C46" s="58" t="s">
        <v>45</v>
      </c>
      <c r="D46" s="37">
        <v>21</v>
      </c>
      <c r="E46" s="37">
        <v>18</v>
      </c>
      <c r="F46" s="37">
        <v>3</v>
      </c>
    </row>
    <row r="47" spans="3:6" s="15" customFormat="1" ht="13.5" thickBot="1" x14ac:dyDescent="0.25">
      <c r="C47" s="39" t="s">
        <v>88</v>
      </c>
      <c r="D47" s="40">
        <f>SUM(D48:D49)</f>
        <v>54</v>
      </c>
      <c r="E47" s="40">
        <f t="shared" ref="E47:F47" si="5">SUM(E48:E49)</f>
        <v>44</v>
      </c>
      <c r="F47" s="40">
        <f t="shared" si="5"/>
        <v>10</v>
      </c>
    </row>
    <row r="48" spans="3:6" s="15" customFormat="1" ht="13.5" thickBot="1" x14ac:dyDescent="0.25">
      <c r="C48" s="58" t="s">
        <v>89</v>
      </c>
      <c r="D48" s="37">
        <v>43</v>
      </c>
      <c r="E48" s="37">
        <v>37</v>
      </c>
      <c r="F48" s="37">
        <v>6</v>
      </c>
    </row>
    <row r="49" spans="3:6" s="15" customFormat="1" ht="13.5" thickBot="1" x14ac:dyDescent="0.25">
      <c r="C49" s="58" t="s">
        <v>46</v>
      </c>
      <c r="D49" s="37">
        <v>11</v>
      </c>
      <c r="E49" s="37">
        <v>7</v>
      </c>
      <c r="F49" s="37">
        <v>4</v>
      </c>
    </row>
    <row r="50" spans="3:6" s="15" customFormat="1" ht="13.5" thickBot="1" x14ac:dyDescent="0.25">
      <c r="C50" s="39" t="s">
        <v>90</v>
      </c>
      <c r="D50" s="40">
        <f>SUM(D51:D54)</f>
        <v>629</v>
      </c>
      <c r="E50" s="40">
        <f t="shared" ref="E50:F50" si="6">SUM(E51:E54)</f>
        <v>453</v>
      </c>
      <c r="F50" s="40">
        <f t="shared" si="6"/>
        <v>176</v>
      </c>
    </row>
    <row r="51" spans="3:6" s="15" customFormat="1" ht="13.5" thickBot="1" x14ac:dyDescent="0.25">
      <c r="C51" s="58" t="s">
        <v>91</v>
      </c>
      <c r="D51" s="37">
        <v>44</v>
      </c>
      <c r="E51" s="37">
        <v>14</v>
      </c>
      <c r="F51" s="37">
        <v>30</v>
      </c>
    </row>
    <row r="52" spans="3:6" s="15" customFormat="1" ht="13.5" thickBot="1" x14ac:dyDescent="0.25">
      <c r="C52" s="58" t="s">
        <v>92</v>
      </c>
      <c r="D52" s="37">
        <v>107</v>
      </c>
      <c r="E52" s="37">
        <v>66</v>
      </c>
      <c r="F52" s="37">
        <v>41</v>
      </c>
    </row>
    <row r="53" spans="3:6" s="15" customFormat="1" ht="13.5" thickBot="1" x14ac:dyDescent="0.25">
      <c r="C53" s="58" t="s">
        <v>93</v>
      </c>
      <c r="D53" s="37">
        <v>460</v>
      </c>
      <c r="E53" s="37">
        <v>360</v>
      </c>
      <c r="F53" s="37">
        <v>100</v>
      </c>
    </row>
    <row r="54" spans="3:6" s="15" customFormat="1" ht="13.5" thickBot="1" x14ac:dyDescent="0.25">
      <c r="C54" s="58" t="s">
        <v>47</v>
      </c>
      <c r="D54" s="37">
        <v>18</v>
      </c>
      <c r="E54" s="37">
        <v>13</v>
      </c>
      <c r="F54" s="37">
        <v>5</v>
      </c>
    </row>
    <row r="55" spans="3:6" s="15" customFormat="1" ht="13.5" thickBot="1" x14ac:dyDescent="0.25">
      <c r="C55" s="39" t="s">
        <v>94</v>
      </c>
      <c r="D55" s="40">
        <f>SUM(D59:D60,D56)</f>
        <v>876</v>
      </c>
      <c r="E55" s="40">
        <f t="shared" ref="E55:F55" si="7">SUM(E59:E60,E56)</f>
        <v>716</v>
      </c>
      <c r="F55" s="40">
        <f t="shared" si="7"/>
        <v>160</v>
      </c>
    </row>
    <row r="56" spans="3:6" s="15" customFormat="1" ht="13.5" thickBot="1" x14ac:dyDescent="0.25">
      <c r="C56" s="58" t="s">
        <v>95</v>
      </c>
      <c r="D56" s="37">
        <f>SUM(D57:D58)</f>
        <v>797</v>
      </c>
      <c r="E56" s="37">
        <v>645</v>
      </c>
      <c r="F56" s="37">
        <v>152</v>
      </c>
    </row>
    <row r="57" spans="3:6" s="15" customFormat="1" ht="13.5" thickBot="1" x14ac:dyDescent="0.25">
      <c r="C57" s="59" t="s">
        <v>48</v>
      </c>
      <c r="D57" s="37">
        <v>577</v>
      </c>
      <c r="E57" s="37">
        <v>452</v>
      </c>
      <c r="F57" s="37">
        <v>125</v>
      </c>
    </row>
    <row r="58" spans="3:6" s="15" customFormat="1" ht="13.5" thickBot="1" x14ac:dyDescent="0.25">
      <c r="C58" s="59" t="s">
        <v>49</v>
      </c>
      <c r="D58" s="37">
        <v>220</v>
      </c>
      <c r="E58" s="37">
        <v>193</v>
      </c>
      <c r="F58" s="37">
        <v>27</v>
      </c>
    </row>
    <row r="59" spans="3:6" s="15" customFormat="1" ht="13.5" thickBot="1" x14ac:dyDescent="0.25">
      <c r="C59" s="58" t="s">
        <v>96</v>
      </c>
      <c r="D59" s="37">
        <v>21</v>
      </c>
      <c r="E59" s="37">
        <v>20</v>
      </c>
      <c r="F59" s="37">
        <v>1</v>
      </c>
    </row>
    <row r="60" spans="3:6" s="15" customFormat="1" ht="13.5" thickBot="1" x14ac:dyDescent="0.25">
      <c r="C60" s="58" t="s">
        <v>50</v>
      </c>
      <c r="D60" s="37">
        <v>58</v>
      </c>
      <c r="E60" s="37">
        <v>51</v>
      </c>
      <c r="F60" s="37">
        <v>7</v>
      </c>
    </row>
    <row r="61" spans="3:6" s="15" customFormat="1" ht="13.5" thickBot="1" x14ac:dyDescent="0.25">
      <c r="C61" s="39" t="s">
        <v>97</v>
      </c>
      <c r="D61" s="40">
        <v>113</v>
      </c>
      <c r="E61" s="40">
        <v>102</v>
      </c>
      <c r="F61" s="40">
        <v>11</v>
      </c>
    </row>
    <row r="62" spans="3:6" s="15" customFormat="1" ht="13.5" thickBot="1" x14ac:dyDescent="0.25">
      <c r="C62" s="48" t="s">
        <v>99</v>
      </c>
      <c r="D62" s="42">
        <v>0</v>
      </c>
      <c r="E62" s="42">
        <v>0</v>
      </c>
      <c r="F62" s="42">
        <v>0</v>
      </c>
    </row>
    <row r="63" spans="3:6" s="15" customFormat="1" ht="13.5" thickBot="1" x14ac:dyDescent="0.25">
      <c r="C63" s="36" t="s">
        <v>20</v>
      </c>
      <c r="D63" s="37"/>
      <c r="E63" s="37"/>
      <c r="F63" s="37"/>
    </row>
    <row r="64" spans="3:6" s="15" customFormat="1" ht="13.5" thickBot="1" x14ac:dyDescent="0.25">
      <c r="C64" s="36" t="s">
        <v>21</v>
      </c>
      <c r="D64" s="37"/>
      <c r="E64" s="37"/>
      <c r="F64" s="37"/>
    </row>
    <row r="65" spans="3:6" s="15" customFormat="1" ht="13.5" thickBot="1" x14ac:dyDescent="0.25">
      <c r="C65" s="36" t="s">
        <v>22</v>
      </c>
      <c r="D65" s="37"/>
      <c r="E65" s="37"/>
      <c r="F65" s="37"/>
    </row>
    <row r="66" spans="3:6" s="15" customFormat="1" ht="13.5" thickBot="1" x14ac:dyDescent="0.25">
      <c r="C66" s="36" t="s">
        <v>23</v>
      </c>
      <c r="D66" s="37"/>
      <c r="E66" s="37"/>
      <c r="F66" s="37"/>
    </row>
    <row r="67" spans="3:6" s="15" customFormat="1" x14ac:dyDescent="0.2">
      <c r="C67" s="1"/>
      <c r="D67" s="9"/>
      <c r="E67" s="9"/>
      <c r="F67" s="1"/>
    </row>
    <row r="69" spans="3:6" x14ac:dyDescent="0.2">
      <c r="C69" s="45" t="s">
        <v>102</v>
      </c>
    </row>
    <row r="70" spans="3:6" ht="38.25" x14ac:dyDescent="0.2">
      <c r="C70" s="44" t="s">
        <v>103</v>
      </c>
    </row>
    <row r="71" spans="3:6" x14ac:dyDescent="0.2">
      <c r="C71" s="43" t="s">
        <v>100</v>
      </c>
    </row>
    <row r="72" spans="3:6" x14ac:dyDescent="0.2">
      <c r="C72" s="43" t="s">
        <v>101</v>
      </c>
    </row>
    <row r="73" spans="3:6" x14ac:dyDescent="0.2">
      <c r="C73" s="43"/>
    </row>
    <row r="74" spans="3:6" x14ac:dyDescent="0.2">
      <c r="C74" s="43" t="s">
        <v>104</v>
      </c>
    </row>
    <row r="75" spans="3:6" x14ac:dyDescent="0.2">
      <c r="C75" s="1" t="s">
        <v>105</v>
      </c>
    </row>
    <row r="78" spans="3:6" x14ac:dyDescent="0.2">
      <c r="C78" s="15"/>
    </row>
  </sheetData>
  <mergeCells count="1">
    <mergeCell ref="G7:H7"/>
  </mergeCells>
  <phoneticPr fontId="3"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volver"/>
  <dimension ref="C7:H75"/>
  <sheetViews>
    <sheetView topLeftCell="A4" zoomScaleNormal="100" workbookViewId="0"/>
  </sheetViews>
  <sheetFormatPr baseColWidth="10" defaultColWidth="11.42578125" defaultRowHeight="15" x14ac:dyDescent="0.2"/>
  <cols>
    <col min="1" max="1" width="11.42578125" style="1"/>
    <col min="2" max="2" width="11.140625" style="1" customWidth="1"/>
    <col min="3" max="3" width="76.140625" style="1" bestFit="1" customWidth="1"/>
    <col min="4" max="5" width="9.85546875" style="9" customWidth="1"/>
    <col min="6" max="8" width="9.85546875" style="1" customWidth="1"/>
    <col min="9" max="9" width="15.7109375" style="1" customWidth="1"/>
    <col min="10" max="11" width="12.7109375" style="1" customWidth="1"/>
    <col min="12" max="107" width="15.7109375" style="1" customWidth="1"/>
    <col min="108" max="16384" width="11.42578125" style="1"/>
  </cols>
  <sheetData>
    <row r="7" spans="3:8" ht="18" x14ac:dyDescent="0.25">
      <c r="C7" s="8"/>
      <c r="G7" s="66"/>
      <c r="H7" s="66"/>
    </row>
    <row r="8" spans="3:8" ht="18" x14ac:dyDescent="0.25">
      <c r="C8" s="8"/>
      <c r="D8" s="8"/>
      <c r="E8" s="8"/>
      <c r="F8" s="8"/>
    </row>
    <row r="9" spans="3:8" ht="18" x14ac:dyDescent="0.25">
      <c r="C9" s="8"/>
      <c r="D9" s="8"/>
      <c r="E9" s="8"/>
      <c r="F9" s="8"/>
    </row>
    <row r="10" spans="3:8" ht="20.25" customHeight="1" x14ac:dyDescent="0.2">
      <c r="C10" s="10"/>
    </row>
    <row r="11" spans="3:8" ht="20.25" customHeight="1" x14ac:dyDescent="0.2">
      <c r="D11" s="1"/>
    </row>
    <row r="12" spans="3:8" ht="20.25" customHeight="1" x14ac:dyDescent="0.2">
      <c r="D12" s="1"/>
    </row>
    <row r="13" spans="3:8" ht="24" customHeight="1" x14ac:dyDescent="0.2">
      <c r="C13" s="45" t="s">
        <v>3</v>
      </c>
      <c r="E13" s="11"/>
    </row>
    <row r="14" spans="3:8" ht="22.5" customHeight="1" x14ac:dyDescent="0.2">
      <c r="C14" s="16"/>
      <c r="E14" s="1"/>
    </row>
    <row r="15" spans="3:8" s="12" customFormat="1" ht="26.25" thickBot="1" x14ac:dyDescent="0.25">
      <c r="C15" s="13" t="s">
        <v>54</v>
      </c>
      <c r="D15" s="33" t="s">
        <v>55</v>
      </c>
      <c r="E15" s="34" t="s">
        <v>27</v>
      </c>
      <c r="F15" s="35" t="s">
        <v>28</v>
      </c>
      <c r="G15" s="34" t="s">
        <v>29</v>
      </c>
      <c r="H15" s="49" t="s">
        <v>30</v>
      </c>
    </row>
    <row r="16" spans="3:8" ht="13.5" thickBot="1" x14ac:dyDescent="0.25">
      <c r="C16" s="31" t="s">
        <v>18</v>
      </c>
      <c r="D16" s="32">
        <f>SUM(D17,D62)</f>
        <v>26049</v>
      </c>
      <c r="E16" s="32">
        <f t="shared" ref="E16:H16" si="0">SUM(E17,E62)</f>
        <v>4281</v>
      </c>
      <c r="F16" s="32">
        <f t="shared" si="0"/>
        <v>6131</v>
      </c>
      <c r="G16" s="32">
        <f t="shared" si="0"/>
        <v>7808</v>
      </c>
      <c r="H16" s="32">
        <f t="shared" si="0"/>
        <v>7829</v>
      </c>
    </row>
    <row r="17" spans="3:8" ht="13.5" thickBot="1" x14ac:dyDescent="0.25">
      <c r="C17" s="46" t="s">
        <v>98</v>
      </c>
      <c r="D17" s="41">
        <f>SUM(D18,D19,D20,D24,D25,D29,D32,D43,D47,D50,D55,D61)</f>
        <v>26049</v>
      </c>
      <c r="E17" s="41">
        <f t="shared" ref="E17:H17" si="1">SUM(E18,E19,E20,E24,E25,E29,E32,E43,E47,E50,E55,E61)</f>
        <v>4281</v>
      </c>
      <c r="F17" s="41">
        <f t="shared" si="1"/>
        <v>6131</v>
      </c>
      <c r="G17" s="41">
        <f t="shared" si="1"/>
        <v>7808</v>
      </c>
      <c r="H17" s="41">
        <f t="shared" si="1"/>
        <v>7829</v>
      </c>
    </row>
    <row r="18" spans="3:8" ht="13.5" thickBot="1" x14ac:dyDescent="0.25">
      <c r="C18" s="39" t="s">
        <v>64</v>
      </c>
      <c r="D18" s="40">
        <v>52</v>
      </c>
      <c r="E18" s="40">
        <v>8</v>
      </c>
      <c r="F18" s="40">
        <v>9</v>
      </c>
      <c r="G18" s="40">
        <v>19</v>
      </c>
      <c r="H18" s="40">
        <v>16</v>
      </c>
    </row>
    <row r="19" spans="3:8" ht="13.5" thickBot="1" x14ac:dyDescent="0.25">
      <c r="C19" s="39" t="s">
        <v>65</v>
      </c>
      <c r="D19" s="40">
        <v>7701</v>
      </c>
      <c r="E19" s="40">
        <v>1292</v>
      </c>
      <c r="F19" s="40">
        <v>1793</v>
      </c>
      <c r="G19" s="40">
        <v>2369</v>
      </c>
      <c r="H19" s="40">
        <v>2247</v>
      </c>
    </row>
    <row r="20" spans="3:8" ht="13.5" thickBot="1" x14ac:dyDescent="0.25">
      <c r="C20" s="39" t="s">
        <v>66</v>
      </c>
      <c r="D20" s="40">
        <f>SUM(D21:D23)</f>
        <v>2556</v>
      </c>
      <c r="E20" s="40">
        <f t="shared" ref="E20:H20" si="2">SUM(E21:E23)</f>
        <v>532</v>
      </c>
      <c r="F20" s="40">
        <f t="shared" si="2"/>
        <v>636</v>
      </c>
      <c r="G20" s="40">
        <f t="shared" si="2"/>
        <v>691</v>
      </c>
      <c r="H20" s="40">
        <f t="shared" si="2"/>
        <v>697</v>
      </c>
    </row>
    <row r="21" spans="3:8" ht="13.5" thickBot="1" x14ac:dyDescent="0.25">
      <c r="C21" s="58" t="s">
        <v>67</v>
      </c>
      <c r="D21" s="37">
        <v>16</v>
      </c>
      <c r="E21" s="37">
        <v>1</v>
      </c>
      <c r="F21" s="37">
        <v>1</v>
      </c>
      <c r="G21" s="37">
        <v>7</v>
      </c>
      <c r="H21" s="37">
        <v>7</v>
      </c>
    </row>
    <row r="22" spans="3:8" ht="13.5" thickBot="1" x14ac:dyDescent="0.25">
      <c r="C22" s="58" t="s">
        <v>68</v>
      </c>
      <c r="D22" s="37">
        <v>2182</v>
      </c>
      <c r="E22" s="37">
        <v>438</v>
      </c>
      <c r="F22" s="37">
        <v>536</v>
      </c>
      <c r="G22" s="37">
        <v>601</v>
      </c>
      <c r="H22" s="37">
        <v>607</v>
      </c>
    </row>
    <row r="23" spans="3:8" ht="13.5" thickBot="1" x14ac:dyDescent="0.25">
      <c r="C23" s="58" t="s">
        <v>69</v>
      </c>
      <c r="D23" s="37">
        <v>358</v>
      </c>
      <c r="E23" s="37">
        <v>93</v>
      </c>
      <c r="F23" s="37">
        <v>99</v>
      </c>
      <c r="G23" s="37">
        <v>83</v>
      </c>
      <c r="H23" s="37">
        <v>83</v>
      </c>
    </row>
    <row r="24" spans="3:8" ht="13.5" thickBot="1" x14ac:dyDescent="0.25">
      <c r="C24" s="39" t="s">
        <v>70</v>
      </c>
      <c r="D24" s="40">
        <v>1863</v>
      </c>
      <c r="E24" s="40">
        <v>385</v>
      </c>
      <c r="F24" s="40">
        <v>618</v>
      </c>
      <c r="G24" s="40">
        <v>431</v>
      </c>
      <c r="H24" s="40">
        <v>429</v>
      </c>
    </row>
    <row r="25" spans="3:8" ht="13.5" thickBot="1" x14ac:dyDescent="0.25">
      <c r="C25" s="39" t="s">
        <v>71</v>
      </c>
      <c r="D25" s="40">
        <f>SUM(D26:D28)</f>
        <v>548</v>
      </c>
      <c r="E25" s="40">
        <f t="shared" ref="E25:H25" si="3">SUM(E26:E28)</f>
        <v>142</v>
      </c>
      <c r="F25" s="40">
        <f t="shared" si="3"/>
        <v>131</v>
      </c>
      <c r="G25" s="40">
        <f t="shared" si="3"/>
        <v>179</v>
      </c>
      <c r="H25" s="40">
        <f t="shared" si="3"/>
        <v>96</v>
      </c>
    </row>
    <row r="26" spans="3:8" ht="13.5" thickBot="1" x14ac:dyDescent="0.25">
      <c r="C26" s="58" t="s">
        <v>72</v>
      </c>
      <c r="D26" s="37">
        <v>60</v>
      </c>
      <c r="E26" s="37">
        <v>7</v>
      </c>
      <c r="F26" s="37">
        <v>18</v>
      </c>
      <c r="G26" s="37">
        <v>14</v>
      </c>
      <c r="H26" s="37">
        <v>21</v>
      </c>
    </row>
    <row r="27" spans="3:8" ht="13.5" thickBot="1" x14ac:dyDescent="0.25">
      <c r="C27" s="58" t="s">
        <v>73</v>
      </c>
      <c r="D27" s="37">
        <v>165</v>
      </c>
      <c r="E27" s="37">
        <v>37</v>
      </c>
      <c r="F27" s="37">
        <v>37</v>
      </c>
      <c r="G27" s="37">
        <v>51</v>
      </c>
      <c r="H27" s="37">
        <v>40</v>
      </c>
    </row>
    <row r="28" spans="3:8" ht="13.5" thickBot="1" x14ac:dyDescent="0.25">
      <c r="C28" s="58" t="s">
        <v>41</v>
      </c>
      <c r="D28" s="37">
        <v>323</v>
      </c>
      <c r="E28" s="37">
        <v>98</v>
      </c>
      <c r="F28" s="37">
        <v>76</v>
      </c>
      <c r="G28" s="37">
        <v>114</v>
      </c>
      <c r="H28" s="37">
        <v>35</v>
      </c>
    </row>
    <row r="29" spans="3:8" ht="13.5" thickBot="1" x14ac:dyDescent="0.25">
      <c r="C29" s="39" t="s">
        <v>74</v>
      </c>
      <c r="D29" s="40">
        <f>SUM(D30:D31)</f>
        <v>188</v>
      </c>
      <c r="E29" s="40">
        <v>51</v>
      </c>
      <c r="F29" s="40">
        <v>62</v>
      </c>
      <c r="G29" s="40">
        <v>48</v>
      </c>
      <c r="H29" s="40">
        <v>27</v>
      </c>
    </row>
    <row r="30" spans="3:8" ht="13.5" thickBot="1" x14ac:dyDescent="0.25">
      <c r="C30" s="58" t="s">
        <v>75</v>
      </c>
      <c r="D30" s="37">
        <v>139</v>
      </c>
      <c r="E30" s="37">
        <v>42</v>
      </c>
      <c r="F30" s="37">
        <v>51</v>
      </c>
      <c r="G30" s="37">
        <v>36</v>
      </c>
      <c r="H30" s="37">
        <v>10</v>
      </c>
    </row>
    <row r="31" spans="3:8" ht="15.75" customHeight="1" thickBot="1" x14ac:dyDescent="0.25">
      <c r="C31" s="58" t="s">
        <v>76</v>
      </c>
      <c r="D31" s="37">
        <v>49</v>
      </c>
      <c r="E31" s="37">
        <v>9</v>
      </c>
      <c r="F31" s="37">
        <v>11</v>
      </c>
      <c r="G31" s="37">
        <v>12</v>
      </c>
      <c r="H31" s="37">
        <v>17</v>
      </c>
    </row>
    <row r="32" spans="3:8" ht="13.5" thickBot="1" x14ac:dyDescent="0.25">
      <c r="C32" s="39" t="s">
        <v>77</v>
      </c>
      <c r="D32" s="40">
        <f>SUM(D37:D42,D33:D34)</f>
        <v>10147</v>
      </c>
      <c r="E32" s="40">
        <f t="shared" ref="E32:H32" si="4">SUM(E37:E42,E33:E34)</f>
        <v>1596</v>
      </c>
      <c r="F32" s="40">
        <f t="shared" si="4"/>
        <v>2307</v>
      </c>
      <c r="G32" s="40">
        <f t="shared" si="4"/>
        <v>3154</v>
      </c>
      <c r="H32" s="40">
        <f t="shared" si="4"/>
        <v>3090</v>
      </c>
    </row>
    <row r="33" spans="3:8" ht="13.5" thickBot="1" x14ac:dyDescent="0.25">
      <c r="C33" s="58" t="s">
        <v>78</v>
      </c>
      <c r="D33" s="37">
        <v>2855</v>
      </c>
      <c r="E33" s="37">
        <v>448</v>
      </c>
      <c r="F33" s="37">
        <v>682</v>
      </c>
      <c r="G33" s="37">
        <v>831</v>
      </c>
      <c r="H33" s="37">
        <v>894</v>
      </c>
    </row>
    <row r="34" spans="3:8" ht="13.5" thickBot="1" x14ac:dyDescent="0.25">
      <c r="C34" s="58" t="s">
        <v>79</v>
      </c>
      <c r="D34" s="37">
        <f>SUM(D35:D36)</f>
        <v>4794</v>
      </c>
      <c r="E34" s="37">
        <f t="shared" ref="E34:H34" si="5">SUM(E35:E36)</f>
        <v>716</v>
      </c>
      <c r="F34" s="37">
        <f t="shared" si="5"/>
        <v>1030</v>
      </c>
      <c r="G34" s="37">
        <f t="shared" si="5"/>
        <v>1588</v>
      </c>
      <c r="H34" s="37">
        <f t="shared" si="5"/>
        <v>1460</v>
      </c>
    </row>
    <row r="35" spans="3:8" ht="13.5" thickBot="1" x14ac:dyDescent="0.25">
      <c r="C35" s="59" t="s">
        <v>42</v>
      </c>
      <c r="D35" s="37">
        <v>2454</v>
      </c>
      <c r="E35" s="37">
        <v>389</v>
      </c>
      <c r="F35" s="37">
        <v>556</v>
      </c>
      <c r="G35" s="37">
        <v>725</v>
      </c>
      <c r="H35" s="37">
        <v>784</v>
      </c>
    </row>
    <row r="36" spans="3:8" ht="13.5" thickBot="1" x14ac:dyDescent="0.25">
      <c r="C36" s="59" t="s">
        <v>43</v>
      </c>
      <c r="D36" s="37">
        <v>2340</v>
      </c>
      <c r="E36" s="37">
        <v>327</v>
      </c>
      <c r="F36" s="37">
        <v>474</v>
      </c>
      <c r="G36" s="37">
        <v>863</v>
      </c>
      <c r="H36" s="37">
        <v>676</v>
      </c>
    </row>
    <row r="37" spans="3:8" ht="13.5" thickBot="1" x14ac:dyDescent="0.25">
      <c r="C37" s="58" t="s">
        <v>80</v>
      </c>
      <c r="D37" s="37">
        <v>429</v>
      </c>
      <c r="E37" s="37">
        <v>69</v>
      </c>
      <c r="F37" s="37">
        <v>113</v>
      </c>
      <c r="G37" s="37">
        <v>140</v>
      </c>
      <c r="H37" s="37">
        <v>107</v>
      </c>
    </row>
    <row r="38" spans="3:8" ht="13.5" thickBot="1" x14ac:dyDescent="0.25">
      <c r="C38" s="58" t="s">
        <v>81</v>
      </c>
      <c r="D38" s="37">
        <v>59</v>
      </c>
      <c r="E38" s="37">
        <v>8</v>
      </c>
      <c r="F38" s="37">
        <v>15</v>
      </c>
      <c r="G38" s="37">
        <v>13</v>
      </c>
      <c r="H38" s="37">
        <v>23</v>
      </c>
    </row>
    <row r="39" spans="3:8" ht="13.5" thickBot="1" x14ac:dyDescent="0.25">
      <c r="C39" s="58" t="s">
        <v>82</v>
      </c>
      <c r="D39" s="37">
        <v>372</v>
      </c>
      <c r="E39" s="37">
        <v>47</v>
      </c>
      <c r="F39" s="37">
        <v>69</v>
      </c>
      <c r="G39" s="37">
        <v>121</v>
      </c>
      <c r="H39" s="37">
        <v>135</v>
      </c>
    </row>
    <row r="40" spans="3:8" ht="13.5" thickBot="1" x14ac:dyDescent="0.25">
      <c r="C40" s="58" t="s">
        <v>83</v>
      </c>
      <c r="D40" s="37">
        <v>1456</v>
      </c>
      <c r="E40" s="37">
        <v>283</v>
      </c>
      <c r="F40" s="37">
        <v>352</v>
      </c>
      <c r="G40" s="37">
        <v>405</v>
      </c>
      <c r="H40" s="37">
        <v>416</v>
      </c>
    </row>
    <row r="41" spans="3:8" ht="13.5" thickBot="1" x14ac:dyDescent="0.25">
      <c r="C41" s="58" t="s">
        <v>84</v>
      </c>
      <c r="D41" s="37">
        <v>146</v>
      </c>
      <c r="E41" s="37">
        <v>16</v>
      </c>
      <c r="F41" s="37">
        <v>34</v>
      </c>
      <c r="G41" s="37">
        <v>46</v>
      </c>
      <c r="H41" s="37">
        <v>50</v>
      </c>
    </row>
    <row r="42" spans="3:8" ht="13.5" thickBot="1" x14ac:dyDescent="0.25">
      <c r="C42" s="58" t="s">
        <v>44</v>
      </c>
      <c r="D42" s="37">
        <v>36</v>
      </c>
      <c r="E42" s="37">
        <v>9</v>
      </c>
      <c r="F42" s="37">
        <v>12</v>
      </c>
      <c r="G42" s="37">
        <v>10</v>
      </c>
      <c r="H42" s="37">
        <v>5</v>
      </c>
    </row>
    <row r="43" spans="3:8" ht="13.5" thickBot="1" x14ac:dyDescent="0.25">
      <c r="C43" s="39" t="s">
        <v>85</v>
      </c>
      <c r="D43" s="40">
        <f>SUM(D44:D46)</f>
        <v>1322</v>
      </c>
      <c r="E43" s="40">
        <f t="shared" ref="E43:H43" si="6">SUM(E44:E46)</f>
        <v>110</v>
      </c>
      <c r="F43" s="40">
        <f t="shared" si="6"/>
        <v>232</v>
      </c>
      <c r="G43" s="40">
        <f t="shared" si="6"/>
        <v>391</v>
      </c>
      <c r="H43" s="40">
        <f t="shared" si="6"/>
        <v>589</v>
      </c>
    </row>
    <row r="44" spans="3:8" ht="13.5" thickBot="1" x14ac:dyDescent="0.25">
      <c r="C44" s="58" t="s">
        <v>86</v>
      </c>
      <c r="D44" s="37">
        <v>314</v>
      </c>
      <c r="E44" s="37">
        <v>19</v>
      </c>
      <c r="F44" s="37">
        <v>48</v>
      </c>
      <c r="G44" s="37">
        <v>98</v>
      </c>
      <c r="H44" s="37">
        <v>149</v>
      </c>
    </row>
    <row r="45" spans="3:8" ht="13.5" thickBot="1" x14ac:dyDescent="0.25">
      <c r="C45" s="58" t="s">
        <v>87</v>
      </c>
      <c r="D45" s="37">
        <v>987</v>
      </c>
      <c r="E45" s="37">
        <v>86</v>
      </c>
      <c r="F45" s="37">
        <v>177</v>
      </c>
      <c r="G45" s="37">
        <v>291</v>
      </c>
      <c r="H45" s="37">
        <v>433</v>
      </c>
    </row>
    <row r="46" spans="3:8" ht="13.5" thickBot="1" x14ac:dyDescent="0.25">
      <c r="C46" s="58" t="s">
        <v>45</v>
      </c>
      <c r="D46" s="37">
        <v>21</v>
      </c>
      <c r="E46" s="37">
        <v>5</v>
      </c>
      <c r="F46" s="37">
        <v>7</v>
      </c>
      <c r="G46" s="37">
        <v>2</v>
      </c>
      <c r="H46" s="37">
        <v>7</v>
      </c>
    </row>
    <row r="47" spans="3:8" ht="13.5" thickBot="1" x14ac:dyDescent="0.25">
      <c r="C47" s="39" t="s">
        <v>88</v>
      </c>
      <c r="D47" s="40">
        <f>SUM(D48:D49)</f>
        <v>54</v>
      </c>
      <c r="E47" s="40">
        <f t="shared" ref="E47:H47" si="7">SUM(E48:E49)</f>
        <v>3</v>
      </c>
      <c r="F47" s="40">
        <f t="shared" si="7"/>
        <v>7</v>
      </c>
      <c r="G47" s="40">
        <f t="shared" si="7"/>
        <v>16</v>
      </c>
      <c r="H47" s="40">
        <f t="shared" si="7"/>
        <v>28</v>
      </c>
    </row>
    <row r="48" spans="3:8" ht="15.75" customHeight="1" thickBot="1" x14ac:dyDescent="0.25">
      <c r="C48" s="58" t="s">
        <v>89</v>
      </c>
      <c r="D48" s="37">
        <v>43</v>
      </c>
      <c r="E48" s="37">
        <v>1</v>
      </c>
      <c r="F48" s="37">
        <v>6</v>
      </c>
      <c r="G48" s="37">
        <v>16</v>
      </c>
      <c r="H48" s="37">
        <v>20</v>
      </c>
    </row>
    <row r="49" spans="3:8" ht="13.5" thickBot="1" x14ac:dyDescent="0.25">
      <c r="C49" s="58" t="s">
        <v>46</v>
      </c>
      <c r="D49" s="37">
        <v>11</v>
      </c>
      <c r="E49" s="37">
        <v>2</v>
      </c>
      <c r="F49" s="37">
        <v>1</v>
      </c>
      <c r="G49" s="37">
        <v>0</v>
      </c>
      <c r="H49" s="37">
        <v>8</v>
      </c>
    </row>
    <row r="50" spans="3:8" ht="13.5" thickBot="1" x14ac:dyDescent="0.25">
      <c r="C50" s="39" t="s">
        <v>90</v>
      </c>
      <c r="D50" s="40">
        <f>SUM(D51:D54)</f>
        <v>629</v>
      </c>
      <c r="E50" s="40">
        <f t="shared" ref="E50:H50" si="8">SUM(E51:E54)</f>
        <v>47</v>
      </c>
      <c r="F50" s="40">
        <f t="shared" si="8"/>
        <v>137</v>
      </c>
      <c r="G50" s="40">
        <f t="shared" si="8"/>
        <v>210</v>
      </c>
      <c r="H50" s="40">
        <f t="shared" si="8"/>
        <v>235</v>
      </c>
    </row>
    <row r="51" spans="3:8" ht="13.5" thickBot="1" x14ac:dyDescent="0.25">
      <c r="C51" s="58" t="s">
        <v>91</v>
      </c>
      <c r="D51" s="37">
        <v>44</v>
      </c>
      <c r="E51" s="37">
        <v>7</v>
      </c>
      <c r="F51" s="37">
        <v>8</v>
      </c>
      <c r="G51" s="37">
        <v>14</v>
      </c>
      <c r="H51" s="37">
        <v>15</v>
      </c>
    </row>
    <row r="52" spans="3:8" ht="13.5" thickBot="1" x14ac:dyDescent="0.25">
      <c r="C52" s="58" t="s">
        <v>92</v>
      </c>
      <c r="D52" s="37">
        <v>107</v>
      </c>
      <c r="E52" s="37">
        <v>18</v>
      </c>
      <c r="F52" s="37">
        <v>30</v>
      </c>
      <c r="G52" s="37">
        <v>33</v>
      </c>
      <c r="H52" s="37">
        <v>26</v>
      </c>
    </row>
    <row r="53" spans="3:8" ht="13.5" thickBot="1" x14ac:dyDescent="0.25">
      <c r="C53" s="58" t="s">
        <v>93</v>
      </c>
      <c r="D53" s="37">
        <v>460</v>
      </c>
      <c r="E53" s="37">
        <v>19</v>
      </c>
      <c r="F53" s="37">
        <v>90</v>
      </c>
      <c r="G53" s="37">
        <v>160</v>
      </c>
      <c r="H53" s="37">
        <v>191</v>
      </c>
    </row>
    <row r="54" spans="3:8" ht="13.5" thickBot="1" x14ac:dyDescent="0.25">
      <c r="C54" s="58" t="s">
        <v>47</v>
      </c>
      <c r="D54" s="37">
        <v>18</v>
      </c>
      <c r="E54" s="37">
        <v>3</v>
      </c>
      <c r="F54" s="37">
        <v>9</v>
      </c>
      <c r="G54" s="37">
        <v>3</v>
      </c>
      <c r="H54" s="37">
        <v>3</v>
      </c>
    </row>
    <row r="55" spans="3:8" ht="13.5" thickBot="1" x14ac:dyDescent="0.25">
      <c r="C55" s="39" t="s">
        <v>94</v>
      </c>
      <c r="D55" s="40">
        <f>SUM(D59:D60,D56)</f>
        <v>876</v>
      </c>
      <c r="E55" s="40">
        <f t="shared" ref="E55:H55" si="9">SUM(E59:E60,E56)</f>
        <v>95</v>
      </c>
      <c r="F55" s="40">
        <f t="shared" si="9"/>
        <v>168</v>
      </c>
      <c r="G55" s="40">
        <f t="shared" si="9"/>
        <v>267</v>
      </c>
      <c r="H55" s="40">
        <f t="shared" si="9"/>
        <v>346</v>
      </c>
    </row>
    <row r="56" spans="3:8" ht="26.25" thickBot="1" x14ac:dyDescent="0.25">
      <c r="C56" s="58" t="s">
        <v>95</v>
      </c>
      <c r="D56" s="37">
        <f>SUM(D57:D58)</f>
        <v>797</v>
      </c>
      <c r="E56" s="37">
        <f t="shared" ref="E56:H56" si="10">SUM(E57:E58)</f>
        <v>84</v>
      </c>
      <c r="F56" s="37">
        <f t="shared" si="10"/>
        <v>149</v>
      </c>
      <c r="G56" s="37">
        <f t="shared" si="10"/>
        <v>248</v>
      </c>
      <c r="H56" s="37">
        <f t="shared" si="10"/>
        <v>316</v>
      </c>
    </row>
    <row r="57" spans="3:8" ht="13.5" thickBot="1" x14ac:dyDescent="0.25">
      <c r="C57" s="59" t="s">
        <v>48</v>
      </c>
      <c r="D57" s="37">
        <v>577</v>
      </c>
      <c r="E57" s="37">
        <v>64</v>
      </c>
      <c r="F57" s="37">
        <v>101</v>
      </c>
      <c r="G57" s="37">
        <v>181</v>
      </c>
      <c r="H57" s="37">
        <v>231</v>
      </c>
    </row>
    <row r="58" spans="3:8" ht="13.5" thickBot="1" x14ac:dyDescent="0.25">
      <c r="C58" s="59" t="s">
        <v>49</v>
      </c>
      <c r="D58" s="37">
        <v>220</v>
      </c>
      <c r="E58" s="37">
        <v>20</v>
      </c>
      <c r="F58" s="37">
        <v>48</v>
      </c>
      <c r="G58" s="37">
        <v>67</v>
      </c>
      <c r="H58" s="37">
        <v>85</v>
      </c>
    </row>
    <row r="59" spans="3:8" ht="13.5" thickBot="1" x14ac:dyDescent="0.25">
      <c r="C59" s="58" t="s">
        <v>96</v>
      </c>
      <c r="D59" s="37">
        <v>21</v>
      </c>
      <c r="E59" s="37">
        <v>0</v>
      </c>
      <c r="F59" s="37">
        <v>6</v>
      </c>
      <c r="G59" s="37">
        <v>6</v>
      </c>
      <c r="H59" s="37">
        <v>9</v>
      </c>
    </row>
    <row r="60" spans="3:8" ht="13.5" thickBot="1" x14ac:dyDescent="0.25">
      <c r="C60" s="58" t="s">
        <v>50</v>
      </c>
      <c r="D60" s="37">
        <v>58</v>
      </c>
      <c r="E60" s="37">
        <v>11</v>
      </c>
      <c r="F60" s="37">
        <v>13</v>
      </c>
      <c r="G60" s="37">
        <v>13</v>
      </c>
      <c r="H60" s="37">
        <v>21</v>
      </c>
    </row>
    <row r="61" spans="3:8" ht="13.5" thickBot="1" x14ac:dyDescent="0.25">
      <c r="C61" s="39" t="s">
        <v>97</v>
      </c>
      <c r="D61" s="40">
        <v>113</v>
      </c>
      <c r="E61" s="40">
        <v>20</v>
      </c>
      <c r="F61" s="40">
        <v>31</v>
      </c>
      <c r="G61" s="40">
        <v>33</v>
      </c>
      <c r="H61" s="40">
        <v>29</v>
      </c>
    </row>
    <row r="62" spans="3:8" ht="13.5" thickBot="1" x14ac:dyDescent="0.25">
      <c r="C62" s="48" t="s">
        <v>99</v>
      </c>
      <c r="D62" s="42">
        <v>0</v>
      </c>
      <c r="E62" s="42">
        <v>0</v>
      </c>
      <c r="F62" s="42">
        <v>0</v>
      </c>
      <c r="G62" s="42">
        <v>0</v>
      </c>
      <c r="H62" s="42">
        <v>0</v>
      </c>
    </row>
    <row r="63" spans="3:8" ht="13.5" thickBot="1" x14ac:dyDescent="0.25">
      <c r="C63" s="36" t="s">
        <v>20</v>
      </c>
      <c r="D63" s="37"/>
      <c r="E63" s="37"/>
      <c r="F63" s="37"/>
      <c r="G63" s="37"/>
      <c r="H63" s="37"/>
    </row>
    <row r="64" spans="3:8" ht="13.5" thickBot="1" x14ac:dyDescent="0.25">
      <c r="C64" s="36" t="s">
        <v>21</v>
      </c>
      <c r="D64" s="37"/>
      <c r="E64" s="37"/>
      <c r="F64" s="37"/>
      <c r="G64" s="37"/>
      <c r="H64" s="37"/>
    </row>
    <row r="65" spans="3:8" ht="13.5" thickBot="1" x14ac:dyDescent="0.25">
      <c r="C65" s="36" t="s">
        <v>22</v>
      </c>
      <c r="D65" s="37"/>
      <c r="E65" s="37"/>
      <c r="F65" s="37"/>
      <c r="G65" s="37"/>
      <c r="H65" s="37"/>
    </row>
    <row r="66" spans="3:8" ht="13.5" thickBot="1" x14ac:dyDescent="0.25">
      <c r="C66" s="36" t="s">
        <v>23</v>
      </c>
      <c r="D66" s="37"/>
      <c r="E66" s="37"/>
      <c r="F66" s="37"/>
      <c r="G66" s="37"/>
      <c r="H66" s="37"/>
    </row>
    <row r="69" spans="3:8" x14ac:dyDescent="0.2">
      <c r="C69" s="45" t="s">
        <v>102</v>
      </c>
    </row>
    <row r="70" spans="3:8" ht="38.25" x14ac:dyDescent="0.2">
      <c r="C70" s="44" t="s">
        <v>103</v>
      </c>
    </row>
    <row r="71" spans="3:8" x14ac:dyDescent="0.2">
      <c r="C71" s="43" t="s">
        <v>100</v>
      </c>
    </row>
    <row r="72" spans="3:8" x14ac:dyDescent="0.2">
      <c r="C72" s="43" t="s">
        <v>101</v>
      </c>
    </row>
    <row r="73" spans="3:8" x14ac:dyDescent="0.2">
      <c r="C73" s="43"/>
    </row>
    <row r="74" spans="3:8" x14ac:dyDescent="0.2">
      <c r="C74" s="45" t="s">
        <v>104</v>
      </c>
    </row>
    <row r="75" spans="3:8" x14ac:dyDescent="0.2">
      <c r="C75" s="43" t="s">
        <v>105</v>
      </c>
    </row>
  </sheetData>
  <mergeCells count="1">
    <mergeCell ref="G7:H7"/>
  </mergeCells>
  <phoneticPr fontId="0" type="noConversion"/>
  <hyperlinks>
    <hyperlink ref="H7:I7" location="Inicio!A1" display="Volver a Inicio"/>
  </hyperlinks>
  <pageMargins left="0.7" right="0.7" top="0.75" bottom="0.75" header="0.3" footer="0.3"/>
  <pageSetup paperSize="9"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C7:N75"/>
  <sheetViews>
    <sheetView zoomScaleNormal="100" workbookViewId="0"/>
  </sheetViews>
  <sheetFormatPr baseColWidth="10" defaultColWidth="11.42578125" defaultRowHeight="15" x14ac:dyDescent="0.2"/>
  <cols>
    <col min="1" max="1" width="11.42578125" style="1"/>
    <col min="2" max="2" width="11.140625" style="1" customWidth="1"/>
    <col min="3" max="3" width="76.140625" style="1" bestFit="1" customWidth="1"/>
    <col min="4" max="5" width="14.42578125" style="9" customWidth="1"/>
    <col min="6" max="6" width="14.42578125" style="1" customWidth="1"/>
    <col min="7" max="12" width="10.5703125" style="1" customWidth="1"/>
    <col min="13" max="105" width="15.7109375" style="1" customWidth="1"/>
    <col min="106" max="16384" width="11.42578125" style="1"/>
  </cols>
  <sheetData>
    <row r="7" spans="3:14" ht="18" x14ac:dyDescent="0.25">
      <c r="C7" s="8"/>
      <c r="H7" s="66"/>
      <c r="I7" s="66"/>
    </row>
    <row r="8" spans="3:14" ht="18" x14ac:dyDescent="0.25">
      <c r="C8" s="8"/>
      <c r="D8" s="8"/>
      <c r="E8" s="8"/>
      <c r="F8" s="8"/>
    </row>
    <row r="9" spans="3:14" ht="18" x14ac:dyDescent="0.25">
      <c r="C9" s="8"/>
      <c r="D9" s="8"/>
      <c r="E9" s="8"/>
      <c r="F9" s="8"/>
    </row>
    <row r="10" spans="3:14" ht="20.25" customHeight="1" x14ac:dyDescent="0.2">
      <c r="D10" s="1"/>
      <c r="E10" s="1"/>
    </row>
    <row r="11" spans="3:14" ht="20.25" customHeight="1" x14ac:dyDescent="0.2">
      <c r="D11" s="1"/>
      <c r="E11" s="1"/>
    </row>
    <row r="12" spans="3:14" ht="20.25" customHeight="1" x14ac:dyDescent="0.2">
      <c r="D12" s="1"/>
      <c r="E12" s="1"/>
    </row>
    <row r="13" spans="3:14" ht="24" customHeight="1" x14ac:dyDescent="0.2">
      <c r="C13" s="45" t="s">
        <v>3</v>
      </c>
      <c r="E13" s="11"/>
    </row>
    <row r="14" spans="3:14" ht="22.5" customHeight="1" x14ac:dyDescent="0.2">
      <c r="C14" s="57"/>
      <c r="E14" s="1"/>
    </row>
    <row r="15" spans="3:14" s="17" customFormat="1" ht="28.5" customHeight="1" thickBot="1" x14ac:dyDescent="0.25">
      <c r="C15" s="13" t="s">
        <v>54</v>
      </c>
      <c r="D15" s="33" t="s">
        <v>2</v>
      </c>
      <c r="E15" s="34" t="s">
        <v>51</v>
      </c>
      <c r="F15" s="35" t="s">
        <v>52</v>
      </c>
      <c r="G15" s="1"/>
      <c r="H15" s="1"/>
      <c r="I15" s="1"/>
      <c r="J15" s="1"/>
      <c r="K15" s="1"/>
      <c r="L15" s="1"/>
      <c r="M15" s="1"/>
      <c r="N15" s="1"/>
    </row>
    <row r="16" spans="3:14" ht="13.5" thickBot="1" x14ac:dyDescent="0.25">
      <c r="C16" s="31" t="s">
        <v>18</v>
      </c>
      <c r="D16" s="32">
        <f>SUM(D17,D62)</f>
        <v>26049</v>
      </c>
      <c r="E16" s="32">
        <v>20139</v>
      </c>
      <c r="F16" s="32">
        <v>5910</v>
      </c>
    </row>
    <row r="17" spans="3:6" ht="13.5" thickBot="1" x14ac:dyDescent="0.25">
      <c r="C17" s="46" t="s">
        <v>98</v>
      </c>
      <c r="D17" s="41">
        <f>SUM(D18,D19,D20,D24,D25,D29,D32,D43,D47,D50,D55,D61)</f>
        <v>26049</v>
      </c>
      <c r="E17" s="41">
        <f t="shared" ref="E17:F17" si="0">SUM(E18,E19,E20,E24,E25,E29,E32,E43,E47,E50,E55,E61)</f>
        <v>20139</v>
      </c>
      <c r="F17" s="41">
        <f t="shared" si="0"/>
        <v>5910</v>
      </c>
    </row>
    <row r="18" spans="3:6" ht="13.5" thickBot="1" x14ac:dyDescent="0.25">
      <c r="C18" s="39" t="s">
        <v>64</v>
      </c>
      <c r="D18" s="40">
        <v>52</v>
      </c>
      <c r="E18" s="40">
        <v>43</v>
      </c>
      <c r="F18" s="40">
        <v>9</v>
      </c>
    </row>
    <row r="19" spans="3:6" ht="13.5" thickBot="1" x14ac:dyDescent="0.25">
      <c r="C19" s="39" t="s">
        <v>65</v>
      </c>
      <c r="D19" s="40">
        <v>7701</v>
      </c>
      <c r="E19" s="40">
        <v>6165</v>
      </c>
      <c r="F19" s="40">
        <v>1536</v>
      </c>
    </row>
    <row r="20" spans="3:6" ht="13.5" thickBot="1" x14ac:dyDescent="0.25">
      <c r="C20" s="39" t="s">
        <v>66</v>
      </c>
      <c r="D20" s="40">
        <f>SUM(D21:D23)</f>
        <v>2556</v>
      </c>
      <c r="E20" s="40">
        <f t="shared" ref="E20:F20" si="1">SUM(E21:E23)</f>
        <v>2055</v>
      </c>
      <c r="F20" s="40">
        <f t="shared" si="1"/>
        <v>501</v>
      </c>
    </row>
    <row r="21" spans="3:6" ht="13.5" thickBot="1" x14ac:dyDescent="0.25">
      <c r="C21" s="58" t="s">
        <v>67</v>
      </c>
      <c r="D21" s="37">
        <v>16</v>
      </c>
      <c r="E21" s="37">
        <v>12</v>
      </c>
      <c r="F21" s="37">
        <v>4</v>
      </c>
    </row>
    <row r="22" spans="3:6" ht="13.5" thickBot="1" x14ac:dyDescent="0.25">
      <c r="C22" s="58" t="s">
        <v>68</v>
      </c>
      <c r="D22" s="37">
        <v>2182</v>
      </c>
      <c r="E22" s="37">
        <v>1724</v>
      </c>
      <c r="F22" s="37">
        <v>458</v>
      </c>
    </row>
    <row r="23" spans="3:6" ht="13.5" thickBot="1" x14ac:dyDescent="0.25">
      <c r="C23" s="58" t="s">
        <v>69</v>
      </c>
      <c r="D23" s="37">
        <v>358</v>
      </c>
      <c r="E23" s="37">
        <v>319</v>
      </c>
      <c r="F23" s="37">
        <v>39</v>
      </c>
    </row>
    <row r="24" spans="3:6" ht="13.5" thickBot="1" x14ac:dyDescent="0.25">
      <c r="C24" s="39" t="s">
        <v>70</v>
      </c>
      <c r="D24" s="40">
        <v>1863</v>
      </c>
      <c r="E24" s="40">
        <v>1701</v>
      </c>
      <c r="F24" s="40">
        <v>162</v>
      </c>
    </row>
    <row r="25" spans="3:6" ht="13.5" thickBot="1" x14ac:dyDescent="0.25">
      <c r="C25" s="39" t="s">
        <v>71</v>
      </c>
      <c r="D25" s="40">
        <f>SUM(D26:D28)</f>
        <v>548</v>
      </c>
      <c r="E25" s="40">
        <v>411</v>
      </c>
      <c r="F25" s="40">
        <v>137</v>
      </c>
    </row>
    <row r="26" spans="3:6" ht="13.5" thickBot="1" x14ac:dyDescent="0.25">
      <c r="C26" s="58" t="s">
        <v>72</v>
      </c>
      <c r="D26" s="37">
        <v>60</v>
      </c>
      <c r="E26" s="37">
        <v>43</v>
      </c>
      <c r="F26" s="37">
        <v>17</v>
      </c>
    </row>
    <row r="27" spans="3:6" ht="13.5" thickBot="1" x14ac:dyDescent="0.25">
      <c r="C27" s="58" t="s">
        <v>73</v>
      </c>
      <c r="D27" s="37">
        <v>165</v>
      </c>
      <c r="E27" s="37">
        <v>105</v>
      </c>
      <c r="F27" s="37">
        <v>60</v>
      </c>
    </row>
    <row r="28" spans="3:6" ht="13.5" thickBot="1" x14ac:dyDescent="0.25">
      <c r="C28" s="58" t="s">
        <v>41</v>
      </c>
      <c r="D28" s="37">
        <v>323</v>
      </c>
      <c r="E28" s="37">
        <v>263</v>
      </c>
      <c r="F28" s="37">
        <v>60</v>
      </c>
    </row>
    <row r="29" spans="3:6" ht="13.5" thickBot="1" x14ac:dyDescent="0.25">
      <c r="C29" s="39" t="s">
        <v>74</v>
      </c>
      <c r="D29" s="40">
        <f>SUM(D30:D31)</f>
        <v>188</v>
      </c>
      <c r="E29" s="40">
        <f t="shared" ref="E29:F29" si="2">SUM(E30:E31)</f>
        <v>163</v>
      </c>
      <c r="F29" s="40">
        <f t="shared" si="2"/>
        <v>25</v>
      </c>
    </row>
    <row r="30" spans="3:6" ht="13.5" thickBot="1" x14ac:dyDescent="0.25">
      <c r="C30" s="58" t="s">
        <v>75</v>
      </c>
      <c r="D30" s="37">
        <v>139</v>
      </c>
      <c r="E30" s="37">
        <v>125</v>
      </c>
      <c r="F30" s="37">
        <v>14</v>
      </c>
    </row>
    <row r="31" spans="3:6" ht="13.5" thickBot="1" x14ac:dyDescent="0.25">
      <c r="C31" s="58" t="s">
        <v>76</v>
      </c>
      <c r="D31" s="37">
        <v>49</v>
      </c>
      <c r="E31" s="37">
        <v>38</v>
      </c>
      <c r="F31" s="37">
        <v>11</v>
      </c>
    </row>
    <row r="32" spans="3:6" ht="13.5" thickBot="1" x14ac:dyDescent="0.25">
      <c r="C32" s="39" t="s">
        <v>77</v>
      </c>
      <c r="D32" s="40">
        <f>SUM(D37:D42,D33:D34)</f>
        <v>10147</v>
      </c>
      <c r="E32" s="40">
        <f t="shared" ref="E32:F32" si="3">SUM(E37:E42,E33:E34)</f>
        <v>7144</v>
      </c>
      <c r="F32" s="40">
        <f t="shared" si="3"/>
        <v>3003</v>
      </c>
    </row>
    <row r="33" spans="3:6" ht="13.5" thickBot="1" x14ac:dyDescent="0.25">
      <c r="C33" s="58" t="s">
        <v>78</v>
      </c>
      <c r="D33" s="37">
        <v>2855</v>
      </c>
      <c r="E33" s="37">
        <v>2074</v>
      </c>
      <c r="F33" s="37">
        <v>781</v>
      </c>
    </row>
    <row r="34" spans="3:6" ht="13.5" thickBot="1" x14ac:dyDescent="0.25">
      <c r="C34" s="58" t="s">
        <v>79</v>
      </c>
      <c r="D34" s="37">
        <f>SUM(D35:D36)</f>
        <v>4794</v>
      </c>
      <c r="E34" s="37">
        <f t="shared" ref="E34:F34" si="4">SUM(E35:E36)</f>
        <v>3133</v>
      </c>
      <c r="F34" s="37">
        <f t="shared" si="4"/>
        <v>1661</v>
      </c>
    </row>
    <row r="35" spans="3:6" ht="13.5" thickBot="1" x14ac:dyDescent="0.25">
      <c r="C35" s="59" t="s">
        <v>42</v>
      </c>
      <c r="D35" s="37">
        <v>2454</v>
      </c>
      <c r="E35" s="37">
        <v>1543</v>
      </c>
      <c r="F35" s="37">
        <v>911</v>
      </c>
    </row>
    <row r="36" spans="3:6" ht="13.5" thickBot="1" x14ac:dyDescent="0.25">
      <c r="C36" s="59" t="s">
        <v>43</v>
      </c>
      <c r="D36" s="37">
        <v>2340</v>
      </c>
      <c r="E36" s="37">
        <v>1590</v>
      </c>
      <c r="F36" s="37">
        <v>750</v>
      </c>
    </row>
    <row r="37" spans="3:6" ht="13.5" thickBot="1" x14ac:dyDescent="0.25">
      <c r="C37" s="58" t="s">
        <v>80</v>
      </c>
      <c r="D37" s="37">
        <v>429</v>
      </c>
      <c r="E37" s="37">
        <v>380</v>
      </c>
      <c r="F37" s="37">
        <v>49</v>
      </c>
    </row>
    <row r="38" spans="3:6" ht="13.5" thickBot="1" x14ac:dyDescent="0.25">
      <c r="C38" s="58" t="s">
        <v>81</v>
      </c>
      <c r="D38" s="37">
        <v>59</v>
      </c>
      <c r="E38" s="37">
        <v>46</v>
      </c>
      <c r="F38" s="37">
        <v>13</v>
      </c>
    </row>
    <row r="39" spans="3:6" ht="13.5" thickBot="1" x14ac:dyDescent="0.25">
      <c r="C39" s="58" t="s">
        <v>82</v>
      </c>
      <c r="D39" s="37">
        <v>372</v>
      </c>
      <c r="E39" s="37">
        <v>283</v>
      </c>
      <c r="F39" s="37">
        <v>89</v>
      </c>
    </row>
    <row r="40" spans="3:6" ht="13.5" thickBot="1" x14ac:dyDescent="0.25">
      <c r="C40" s="58" t="s">
        <v>83</v>
      </c>
      <c r="D40" s="37">
        <v>1456</v>
      </c>
      <c r="E40" s="37">
        <v>1092</v>
      </c>
      <c r="F40" s="37">
        <v>364</v>
      </c>
    </row>
    <row r="41" spans="3:6" ht="13.5" thickBot="1" x14ac:dyDescent="0.25">
      <c r="C41" s="58" t="s">
        <v>84</v>
      </c>
      <c r="D41" s="37">
        <v>146</v>
      </c>
      <c r="E41" s="37">
        <v>110</v>
      </c>
      <c r="F41" s="37">
        <v>36</v>
      </c>
    </row>
    <row r="42" spans="3:6" ht="13.5" thickBot="1" x14ac:dyDescent="0.25">
      <c r="C42" s="58" t="s">
        <v>44</v>
      </c>
      <c r="D42" s="37">
        <v>36</v>
      </c>
      <c r="E42" s="37">
        <v>26</v>
      </c>
      <c r="F42" s="37">
        <v>10</v>
      </c>
    </row>
    <row r="43" spans="3:6" ht="13.5" thickBot="1" x14ac:dyDescent="0.25">
      <c r="C43" s="39" t="s">
        <v>85</v>
      </c>
      <c r="D43" s="40">
        <f>SUM(D44:D46)</f>
        <v>1322</v>
      </c>
      <c r="E43" s="40">
        <f t="shared" ref="E43:F43" si="5">SUM(E44:E46)</f>
        <v>1184</v>
      </c>
      <c r="F43" s="40">
        <f t="shared" si="5"/>
        <v>138</v>
      </c>
    </row>
    <row r="44" spans="3:6" ht="13.5" thickBot="1" x14ac:dyDescent="0.25">
      <c r="C44" s="58" t="s">
        <v>86</v>
      </c>
      <c r="D44" s="37">
        <v>314</v>
      </c>
      <c r="E44" s="37">
        <v>272</v>
      </c>
      <c r="F44" s="37">
        <v>42</v>
      </c>
    </row>
    <row r="45" spans="3:6" ht="13.5" thickBot="1" x14ac:dyDescent="0.25">
      <c r="C45" s="58" t="s">
        <v>87</v>
      </c>
      <c r="D45" s="37">
        <v>987</v>
      </c>
      <c r="E45" s="37">
        <v>896</v>
      </c>
      <c r="F45" s="37">
        <v>91</v>
      </c>
    </row>
    <row r="46" spans="3:6" ht="13.5" thickBot="1" x14ac:dyDescent="0.25">
      <c r="C46" s="58" t="s">
        <v>45</v>
      </c>
      <c r="D46" s="37">
        <v>21</v>
      </c>
      <c r="E46" s="37">
        <v>16</v>
      </c>
      <c r="F46" s="37">
        <v>5</v>
      </c>
    </row>
    <row r="47" spans="3:6" ht="13.5" thickBot="1" x14ac:dyDescent="0.25">
      <c r="C47" s="39" t="s">
        <v>88</v>
      </c>
      <c r="D47" s="40">
        <f>SUM(D48:D49)</f>
        <v>54</v>
      </c>
      <c r="E47" s="40">
        <f t="shared" ref="E47:F47" si="6">SUM(E48:E49)</f>
        <v>37</v>
      </c>
      <c r="F47" s="40">
        <f t="shared" si="6"/>
        <v>17</v>
      </c>
    </row>
    <row r="48" spans="3:6" ht="13.5" thickBot="1" x14ac:dyDescent="0.25">
      <c r="C48" s="58" t="s">
        <v>89</v>
      </c>
      <c r="D48" s="37">
        <v>43</v>
      </c>
      <c r="E48" s="37">
        <v>26</v>
      </c>
      <c r="F48" s="37">
        <v>17</v>
      </c>
    </row>
    <row r="49" spans="3:6" ht="13.5" thickBot="1" x14ac:dyDescent="0.25">
      <c r="C49" s="58" t="s">
        <v>46</v>
      </c>
      <c r="D49" s="37">
        <v>11</v>
      </c>
      <c r="E49" s="37">
        <v>11</v>
      </c>
      <c r="F49" s="37">
        <v>0</v>
      </c>
    </row>
    <row r="50" spans="3:6" ht="13.5" thickBot="1" x14ac:dyDescent="0.25">
      <c r="C50" s="39" t="s">
        <v>90</v>
      </c>
      <c r="D50" s="40">
        <f>SUM(D51:D54)</f>
        <v>629</v>
      </c>
      <c r="E50" s="40">
        <f t="shared" ref="E50:F50" si="7">SUM(E51:E54)</f>
        <v>513</v>
      </c>
      <c r="F50" s="40">
        <f t="shared" si="7"/>
        <v>116</v>
      </c>
    </row>
    <row r="51" spans="3:6" ht="13.5" thickBot="1" x14ac:dyDescent="0.25">
      <c r="C51" s="58" t="s">
        <v>91</v>
      </c>
      <c r="D51" s="37">
        <v>44</v>
      </c>
      <c r="E51" s="37">
        <v>39</v>
      </c>
      <c r="F51" s="37">
        <v>5</v>
      </c>
    </row>
    <row r="52" spans="3:6" ht="13.5" thickBot="1" x14ac:dyDescent="0.25">
      <c r="C52" s="58" t="s">
        <v>92</v>
      </c>
      <c r="D52" s="37">
        <v>107</v>
      </c>
      <c r="E52" s="37">
        <v>94</v>
      </c>
      <c r="F52" s="37">
        <v>13</v>
      </c>
    </row>
    <row r="53" spans="3:6" ht="13.5" thickBot="1" x14ac:dyDescent="0.25">
      <c r="C53" s="58" t="s">
        <v>93</v>
      </c>
      <c r="D53" s="37">
        <v>460</v>
      </c>
      <c r="E53" s="37">
        <v>368</v>
      </c>
      <c r="F53" s="37">
        <v>92</v>
      </c>
    </row>
    <row r="54" spans="3:6" ht="13.5" thickBot="1" x14ac:dyDescent="0.25">
      <c r="C54" s="58" t="s">
        <v>47</v>
      </c>
      <c r="D54" s="37">
        <v>18</v>
      </c>
      <c r="E54" s="37">
        <v>12</v>
      </c>
      <c r="F54" s="37">
        <v>6</v>
      </c>
    </row>
    <row r="55" spans="3:6" ht="13.5" thickBot="1" x14ac:dyDescent="0.25">
      <c r="C55" s="39" t="s">
        <v>94</v>
      </c>
      <c r="D55" s="40">
        <f>SUM(D59:D60,D56)</f>
        <v>876</v>
      </c>
      <c r="E55" s="40">
        <f t="shared" ref="E55:F55" si="8">SUM(E59:E60,E56)</f>
        <v>626</v>
      </c>
      <c r="F55" s="40">
        <f t="shared" si="8"/>
        <v>250</v>
      </c>
    </row>
    <row r="56" spans="3:6" ht="26.25" thickBot="1" x14ac:dyDescent="0.25">
      <c r="C56" s="58" t="s">
        <v>95</v>
      </c>
      <c r="D56" s="37">
        <f>SUM(D57:D58)</f>
        <v>797</v>
      </c>
      <c r="E56" s="37">
        <f t="shared" ref="E56:F56" si="9">SUM(E57:E58)</f>
        <v>567</v>
      </c>
      <c r="F56" s="37">
        <f t="shared" si="9"/>
        <v>230</v>
      </c>
    </row>
    <row r="57" spans="3:6" ht="13.5" thickBot="1" x14ac:dyDescent="0.25">
      <c r="C57" s="59" t="s">
        <v>48</v>
      </c>
      <c r="D57" s="37">
        <v>577</v>
      </c>
      <c r="E57" s="37">
        <v>412</v>
      </c>
      <c r="F57" s="37">
        <v>165</v>
      </c>
    </row>
    <row r="58" spans="3:6" ht="13.5" thickBot="1" x14ac:dyDescent="0.25">
      <c r="C58" s="59" t="s">
        <v>49</v>
      </c>
      <c r="D58" s="37">
        <v>220</v>
      </c>
      <c r="E58" s="37">
        <v>155</v>
      </c>
      <c r="F58" s="37">
        <v>65</v>
      </c>
    </row>
    <row r="59" spans="3:6" ht="13.5" thickBot="1" x14ac:dyDescent="0.25">
      <c r="C59" s="58" t="s">
        <v>96</v>
      </c>
      <c r="D59" s="37">
        <v>21</v>
      </c>
      <c r="E59" s="37">
        <v>19</v>
      </c>
      <c r="F59" s="37">
        <v>2</v>
      </c>
    </row>
    <row r="60" spans="3:6" ht="13.5" thickBot="1" x14ac:dyDescent="0.25">
      <c r="C60" s="58" t="s">
        <v>50</v>
      </c>
      <c r="D60" s="37">
        <v>58</v>
      </c>
      <c r="E60" s="37">
        <v>40</v>
      </c>
      <c r="F60" s="37">
        <v>18</v>
      </c>
    </row>
    <row r="61" spans="3:6" ht="13.5" thickBot="1" x14ac:dyDescent="0.25">
      <c r="C61" s="39" t="s">
        <v>97</v>
      </c>
      <c r="D61" s="40">
        <v>113</v>
      </c>
      <c r="E61" s="40">
        <v>97</v>
      </c>
      <c r="F61" s="40">
        <v>16</v>
      </c>
    </row>
    <row r="62" spans="3:6" ht="13.5" thickBot="1" x14ac:dyDescent="0.25">
      <c r="C62" s="48" t="s">
        <v>99</v>
      </c>
      <c r="D62" s="42">
        <v>0</v>
      </c>
      <c r="E62" s="42">
        <v>0</v>
      </c>
      <c r="F62" s="42">
        <v>0</v>
      </c>
    </row>
    <row r="63" spans="3:6" ht="13.5" thickBot="1" x14ac:dyDescent="0.25">
      <c r="C63" s="36" t="s">
        <v>20</v>
      </c>
      <c r="D63" s="37"/>
      <c r="E63" s="37"/>
      <c r="F63" s="37"/>
    </row>
    <row r="64" spans="3:6" ht="13.5" thickBot="1" x14ac:dyDescent="0.25">
      <c r="C64" s="36" t="s">
        <v>21</v>
      </c>
      <c r="D64" s="37"/>
      <c r="E64" s="37"/>
      <c r="F64" s="37"/>
    </row>
    <row r="65" spans="3:6" ht="12" customHeight="1" thickBot="1" x14ac:dyDescent="0.25">
      <c r="C65" s="36" t="s">
        <v>22</v>
      </c>
      <c r="D65" s="37"/>
      <c r="E65" s="37"/>
      <c r="F65" s="37"/>
    </row>
    <row r="66" spans="3:6" ht="13.5" thickBot="1" x14ac:dyDescent="0.25">
      <c r="C66" s="36" t="s">
        <v>23</v>
      </c>
      <c r="D66" s="37"/>
      <c r="E66" s="37"/>
      <c r="F66" s="37"/>
    </row>
    <row r="67" spans="3:6" x14ac:dyDescent="0.2">
      <c r="D67" s="25"/>
      <c r="E67" s="25"/>
      <c r="F67" s="25"/>
    </row>
    <row r="69" spans="3:6" x14ac:dyDescent="0.2">
      <c r="C69" s="45" t="s">
        <v>102</v>
      </c>
    </row>
    <row r="70" spans="3:6" ht="38.25" x14ac:dyDescent="0.2">
      <c r="C70" s="44" t="s">
        <v>103</v>
      </c>
    </row>
    <row r="71" spans="3:6" x14ac:dyDescent="0.2">
      <c r="C71" s="43" t="s">
        <v>100</v>
      </c>
    </row>
    <row r="72" spans="3:6" x14ac:dyDescent="0.2">
      <c r="C72" s="43" t="s">
        <v>101</v>
      </c>
    </row>
    <row r="73" spans="3:6" x14ac:dyDescent="0.2">
      <c r="C73" s="43"/>
    </row>
    <row r="74" spans="3:6" x14ac:dyDescent="0.2">
      <c r="C74" s="45" t="s">
        <v>104</v>
      </c>
    </row>
    <row r="75" spans="3:6" x14ac:dyDescent="0.2">
      <c r="C75" s="43" t="s">
        <v>105</v>
      </c>
    </row>
  </sheetData>
  <mergeCells count="1">
    <mergeCell ref="H7:I7"/>
  </mergeCells>
  <phoneticPr fontId="3" type="noConversion"/>
  <pageMargins left="0.7" right="0.7" top="0.75" bottom="0.75" header="0.3" footer="0.3"/>
  <pageSetup paperSize="9"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C7:L45"/>
  <sheetViews>
    <sheetView zoomScale="98" zoomScaleNormal="98" workbookViewId="0"/>
  </sheetViews>
  <sheetFormatPr baseColWidth="10" defaultColWidth="11.42578125" defaultRowHeight="15" x14ac:dyDescent="0.2"/>
  <cols>
    <col min="1" max="1" width="11.42578125" style="1"/>
    <col min="2" max="2" width="11.140625" style="1" customWidth="1"/>
    <col min="3" max="3" width="39" style="1" customWidth="1"/>
    <col min="4" max="5" width="11.28515625" style="9" customWidth="1"/>
    <col min="6" max="12" width="11.28515625" style="1" customWidth="1"/>
    <col min="13" max="23" width="13" style="1" customWidth="1"/>
    <col min="24" max="24" width="14.42578125" style="1" customWidth="1"/>
    <col min="25" max="67" width="15.7109375" style="1" customWidth="1"/>
    <col min="68" max="16384" width="11.42578125" style="1"/>
  </cols>
  <sheetData>
    <row r="7" spans="3:12" ht="18" x14ac:dyDescent="0.25">
      <c r="C7" s="8"/>
      <c r="H7" s="66"/>
      <c r="I7" s="66"/>
      <c r="J7" s="66"/>
    </row>
    <row r="8" spans="3:12" ht="18" x14ac:dyDescent="0.25">
      <c r="C8" s="8"/>
      <c r="D8" s="8"/>
      <c r="E8" s="8"/>
      <c r="F8" s="8"/>
    </row>
    <row r="9" spans="3:12" ht="18" x14ac:dyDescent="0.25">
      <c r="C9" s="8"/>
      <c r="D9" s="8"/>
      <c r="E9" s="8"/>
      <c r="F9" s="8"/>
    </row>
    <row r="10" spans="3:12" ht="20.25" customHeight="1" x14ac:dyDescent="0.2">
      <c r="C10" s="10"/>
    </row>
    <row r="11" spans="3:12" ht="20.25" customHeight="1" x14ac:dyDescent="0.2">
      <c r="D11" s="1"/>
      <c r="E11" s="1"/>
    </row>
    <row r="12" spans="3:12" ht="20.25" customHeight="1" x14ac:dyDescent="0.2">
      <c r="C12" s="10"/>
    </row>
    <row r="13" spans="3:12" ht="24" customHeight="1" x14ac:dyDescent="0.2">
      <c r="C13" s="45" t="s">
        <v>3</v>
      </c>
      <c r="E13" s="11"/>
    </row>
    <row r="14" spans="3:12" ht="22.5" customHeight="1" thickBot="1" x14ac:dyDescent="0.25">
      <c r="C14" s="16"/>
      <c r="E14" s="1"/>
    </row>
    <row r="15" spans="3:12" ht="21.75" customHeight="1" thickBot="1" x14ac:dyDescent="0.25">
      <c r="C15" s="9"/>
      <c r="D15" s="67" t="s">
        <v>18</v>
      </c>
      <c r="E15" s="68"/>
      <c r="F15" s="69"/>
      <c r="G15" s="68" t="s">
        <v>24</v>
      </c>
      <c r="H15" s="68"/>
      <c r="I15" s="69"/>
      <c r="J15" s="70" t="s">
        <v>19</v>
      </c>
      <c r="K15" s="68"/>
      <c r="L15" s="71"/>
    </row>
    <row r="16" spans="3:12" ht="23.25" thickBot="1" x14ac:dyDescent="0.25">
      <c r="C16" s="13" t="s">
        <v>54</v>
      </c>
      <c r="D16" s="50" t="s">
        <v>25</v>
      </c>
      <c r="E16" s="50" t="s">
        <v>17</v>
      </c>
      <c r="F16" s="50" t="s">
        <v>1</v>
      </c>
      <c r="G16" s="50" t="s">
        <v>25</v>
      </c>
      <c r="H16" s="50" t="s">
        <v>17</v>
      </c>
      <c r="I16" s="50" t="s">
        <v>1</v>
      </c>
      <c r="J16" s="50" t="s">
        <v>25</v>
      </c>
      <c r="K16" s="50" t="s">
        <v>17</v>
      </c>
      <c r="L16" s="50" t="s">
        <v>1</v>
      </c>
    </row>
    <row r="17" spans="3:12" ht="13.5" thickBot="1" x14ac:dyDescent="0.25">
      <c r="C17" s="31" t="s">
        <v>106</v>
      </c>
      <c r="D17" s="32">
        <f>SUM(D18:D36)</f>
        <v>26049</v>
      </c>
      <c r="E17" s="32">
        <f t="shared" ref="E17:F17" si="0">SUM(E18:E36)</f>
        <v>21146</v>
      </c>
      <c r="F17" s="32">
        <f t="shared" si="0"/>
        <v>4903</v>
      </c>
      <c r="G17" s="32">
        <f>SUM(G18:G36)</f>
        <v>26049</v>
      </c>
      <c r="H17" s="32">
        <f t="shared" ref="H17" si="1">SUM(H18:H36)</f>
        <v>21146</v>
      </c>
      <c r="I17" s="32">
        <f t="shared" ref="I17" si="2">SUM(I18:I36)</f>
        <v>4903</v>
      </c>
      <c r="J17" s="32">
        <v>0</v>
      </c>
      <c r="K17" s="32">
        <v>0</v>
      </c>
      <c r="L17" s="32">
        <v>0</v>
      </c>
    </row>
    <row r="18" spans="3:12" ht="13.5" thickBot="1" x14ac:dyDescent="0.25">
      <c r="C18" s="36" t="s">
        <v>4</v>
      </c>
      <c r="D18" s="51">
        <v>5179</v>
      </c>
      <c r="E18" s="51">
        <v>4188</v>
      </c>
      <c r="F18" s="51">
        <v>991</v>
      </c>
      <c r="G18" s="51">
        <v>5179</v>
      </c>
      <c r="H18" s="51">
        <v>4188</v>
      </c>
      <c r="I18" s="51">
        <v>991</v>
      </c>
      <c r="J18" s="51">
        <v>0</v>
      </c>
      <c r="K18" s="51">
        <v>0</v>
      </c>
      <c r="L18" s="51">
        <v>0</v>
      </c>
    </row>
    <row r="19" spans="3:12" ht="13.5" thickBot="1" x14ac:dyDescent="0.25">
      <c r="C19" s="36" t="s">
        <v>5</v>
      </c>
      <c r="D19" s="51">
        <v>885</v>
      </c>
      <c r="E19" s="51">
        <v>782</v>
      </c>
      <c r="F19" s="51">
        <v>103</v>
      </c>
      <c r="G19" s="51">
        <v>885</v>
      </c>
      <c r="H19" s="51">
        <v>782</v>
      </c>
      <c r="I19" s="51">
        <v>103</v>
      </c>
      <c r="J19" s="51">
        <v>0</v>
      </c>
      <c r="K19" s="51">
        <v>0</v>
      </c>
      <c r="L19" s="51">
        <v>0</v>
      </c>
    </row>
    <row r="20" spans="3:12" ht="13.5" thickBot="1" x14ac:dyDescent="0.25">
      <c r="C20" s="36" t="s">
        <v>31</v>
      </c>
      <c r="D20" s="51">
        <v>543</v>
      </c>
      <c r="E20" s="51">
        <v>413</v>
      </c>
      <c r="F20" s="51">
        <v>130</v>
      </c>
      <c r="G20" s="51">
        <v>543</v>
      </c>
      <c r="H20" s="51">
        <v>413</v>
      </c>
      <c r="I20" s="51">
        <v>130</v>
      </c>
      <c r="J20" s="51">
        <v>0</v>
      </c>
      <c r="K20" s="51">
        <v>0</v>
      </c>
      <c r="L20" s="51">
        <v>0</v>
      </c>
    </row>
    <row r="21" spans="3:12" ht="13.5" thickBot="1" x14ac:dyDescent="0.25">
      <c r="C21" s="36" t="s">
        <v>32</v>
      </c>
      <c r="D21" s="51">
        <v>934</v>
      </c>
      <c r="E21" s="51">
        <v>763</v>
      </c>
      <c r="F21" s="51">
        <v>171</v>
      </c>
      <c r="G21" s="51">
        <v>934</v>
      </c>
      <c r="H21" s="51">
        <v>763</v>
      </c>
      <c r="I21" s="51">
        <v>171</v>
      </c>
      <c r="J21" s="51">
        <v>0</v>
      </c>
      <c r="K21" s="51">
        <v>0</v>
      </c>
      <c r="L21" s="51">
        <v>0</v>
      </c>
    </row>
    <row r="22" spans="3:12" ht="13.5" thickBot="1" x14ac:dyDescent="0.25">
      <c r="C22" s="36" t="s">
        <v>6</v>
      </c>
      <c r="D22" s="51">
        <v>2151</v>
      </c>
      <c r="E22" s="51">
        <v>1680</v>
      </c>
      <c r="F22" s="51">
        <v>471</v>
      </c>
      <c r="G22" s="51">
        <v>2151</v>
      </c>
      <c r="H22" s="51">
        <v>1680</v>
      </c>
      <c r="I22" s="51">
        <v>471</v>
      </c>
      <c r="J22" s="51">
        <v>0</v>
      </c>
      <c r="K22" s="51">
        <v>0</v>
      </c>
      <c r="L22" s="51">
        <v>0</v>
      </c>
    </row>
    <row r="23" spans="3:12" ht="13.5" thickBot="1" x14ac:dyDescent="0.25">
      <c r="C23" s="36" t="s">
        <v>7</v>
      </c>
      <c r="D23" s="51">
        <v>404</v>
      </c>
      <c r="E23" s="51">
        <v>330</v>
      </c>
      <c r="F23" s="51">
        <v>74</v>
      </c>
      <c r="G23" s="51">
        <v>404</v>
      </c>
      <c r="H23" s="51">
        <v>330</v>
      </c>
      <c r="I23" s="51">
        <v>74</v>
      </c>
      <c r="J23" s="51">
        <v>0</v>
      </c>
      <c r="K23" s="51">
        <v>0</v>
      </c>
      <c r="L23" s="51">
        <v>0</v>
      </c>
    </row>
    <row r="24" spans="3:12" ht="13.5" thickBot="1" x14ac:dyDescent="0.25">
      <c r="C24" s="36" t="s">
        <v>8</v>
      </c>
      <c r="D24" s="51">
        <v>1179</v>
      </c>
      <c r="E24" s="51">
        <v>893</v>
      </c>
      <c r="F24" s="51">
        <v>286</v>
      </c>
      <c r="G24" s="51">
        <v>1179</v>
      </c>
      <c r="H24" s="51">
        <v>893</v>
      </c>
      <c r="I24" s="51">
        <v>286</v>
      </c>
      <c r="J24" s="51">
        <v>0</v>
      </c>
      <c r="K24" s="51">
        <v>0</v>
      </c>
      <c r="L24" s="51">
        <v>0</v>
      </c>
    </row>
    <row r="25" spans="3:12" ht="13.5" thickBot="1" x14ac:dyDescent="0.25">
      <c r="C25" s="36" t="s">
        <v>9</v>
      </c>
      <c r="D25" s="51">
        <v>1013</v>
      </c>
      <c r="E25" s="51">
        <v>821</v>
      </c>
      <c r="F25" s="51">
        <v>192</v>
      </c>
      <c r="G25" s="51">
        <v>1013</v>
      </c>
      <c r="H25" s="51">
        <v>821</v>
      </c>
      <c r="I25" s="51">
        <v>192</v>
      </c>
      <c r="J25" s="51">
        <v>0</v>
      </c>
      <c r="K25" s="51">
        <v>0</v>
      </c>
      <c r="L25" s="51">
        <v>0</v>
      </c>
    </row>
    <row r="26" spans="3:12" ht="13.5" thickBot="1" x14ac:dyDescent="0.25">
      <c r="C26" s="36" t="s">
        <v>10</v>
      </c>
      <c r="D26" s="51">
        <v>3241</v>
      </c>
      <c r="E26" s="51">
        <v>2859</v>
      </c>
      <c r="F26" s="51">
        <v>382</v>
      </c>
      <c r="G26" s="51">
        <v>3241</v>
      </c>
      <c r="H26" s="51">
        <v>2859</v>
      </c>
      <c r="I26" s="51">
        <v>382</v>
      </c>
      <c r="J26" s="51">
        <v>0</v>
      </c>
      <c r="K26" s="51">
        <v>0</v>
      </c>
      <c r="L26" s="51">
        <v>0</v>
      </c>
    </row>
    <row r="27" spans="3:12" ht="13.5" thickBot="1" x14ac:dyDescent="0.25">
      <c r="C27" s="36" t="s">
        <v>11</v>
      </c>
      <c r="D27" s="51">
        <v>3553</v>
      </c>
      <c r="E27" s="51">
        <v>2729</v>
      </c>
      <c r="F27" s="51">
        <v>824</v>
      </c>
      <c r="G27" s="51">
        <v>3553</v>
      </c>
      <c r="H27" s="51">
        <v>2729</v>
      </c>
      <c r="I27" s="51">
        <v>824</v>
      </c>
      <c r="J27" s="51">
        <v>0</v>
      </c>
      <c r="K27" s="51">
        <v>0</v>
      </c>
      <c r="L27" s="51">
        <v>0</v>
      </c>
    </row>
    <row r="28" spans="3:12" ht="13.5" thickBot="1" x14ac:dyDescent="0.25">
      <c r="C28" s="36" t="s">
        <v>12</v>
      </c>
      <c r="D28" s="51">
        <v>744</v>
      </c>
      <c r="E28" s="51">
        <v>616</v>
      </c>
      <c r="F28" s="51">
        <v>128</v>
      </c>
      <c r="G28" s="51">
        <v>744</v>
      </c>
      <c r="H28" s="51">
        <v>616</v>
      </c>
      <c r="I28" s="51">
        <v>128</v>
      </c>
      <c r="J28" s="51">
        <v>0</v>
      </c>
      <c r="K28" s="51">
        <v>0</v>
      </c>
      <c r="L28" s="51">
        <v>0</v>
      </c>
    </row>
    <row r="29" spans="3:12" ht="13.5" thickBot="1" x14ac:dyDescent="0.25">
      <c r="C29" s="36" t="s">
        <v>13</v>
      </c>
      <c r="D29" s="51">
        <v>1281</v>
      </c>
      <c r="E29" s="51">
        <v>1005</v>
      </c>
      <c r="F29" s="51">
        <v>276</v>
      </c>
      <c r="G29" s="51">
        <v>1281</v>
      </c>
      <c r="H29" s="51">
        <v>1005</v>
      </c>
      <c r="I29" s="51">
        <v>276</v>
      </c>
      <c r="J29" s="51">
        <v>0</v>
      </c>
      <c r="K29" s="51">
        <v>0</v>
      </c>
      <c r="L29" s="51">
        <v>0</v>
      </c>
    </row>
    <row r="30" spans="3:12" ht="13.5" thickBot="1" x14ac:dyDescent="0.25">
      <c r="C30" s="36" t="s">
        <v>33</v>
      </c>
      <c r="D30" s="51">
        <v>1915</v>
      </c>
      <c r="E30" s="51">
        <v>1550</v>
      </c>
      <c r="F30" s="51">
        <v>365</v>
      </c>
      <c r="G30" s="51">
        <v>1915</v>
      </c>
      <c r="H30" s="51">
        <v>1550</v>
      </c>
      <c r="I30" s="51">
        <v>365</v>
      </c>
      <c r="J30" s="51">
        <v>0</v>
      </c>
      <c r="K30" s="51">
        <v>0</v>
      </c>
      <c r="L30" s="51">
        <v>0</v>
      </c>
    </row>
    <row r="31" spans="3:12" ht="13.5" thickBot="1" x14ac:dyDescent="0.25">
      <c r="C31" s="36" t="s">
        <v>34</v>
      </c>
      <c r="D31" s="51">
        <v>798</v>
      </c>
      <c r="E31" s="51">
        <v>683</v>
      </c>
      <c r="F31" s="51">
        <v>115</v>
      </c>
      <c r="G31" s="51">
        <v>798</v>
      </c>
      <c r="H31" s="51">
        <v>683</v>
      </c>
      <c r="I31" s="51">
        <v>115</v>
      </c>
      <c r="J31" s="51">
        <v>0</v>
      </c>
      <c r="K31" s="51">
        <v>0</v>
      </c>
      <c r="L31" s="51">
        <v>0</v>
      </c>
    </row>
    <row r="32" spans="3:12" ht="13.5" thickBot="1" x14ac:dyDescent="0.25">
      <c r="C32" s="36" t="s">
        <v>35</v>
      </c>
      <c r="D32" s="51">
        <v>334</v>
      </c>
      <c r="E32" s="51">
        <v>261</v>
      </c>
      <c r="F32" s="51">
        <v>73</v>
      </c>
      <c r="G32" s="51">
        <v>334</v>
      </c>
      <c r="H32" s="51">
        <v>261</v>
      </c>
      <c r="I32" s="51">
        <v>73</v>
      </c>
      <c r="J32" s="51">
        <v>0</v>
      </c>
      <c r="K32" s="51">
        <v>0</v>
      </c>
      <c r="L32" s="51">
        <v>0</v>
      </c>
    </row>
    <row r="33" spans="3:12" ht="13.5" thickBot="1" x14ac:dyDescent="0.25">
      <c r="C33" s="36" t="s">
        <v>14</v>
      </c>
      <c r="D33" s="51">
        <v>1291</v>
      </c>
      <c r="E33" s="51">
        <v>1069</v>
      </c>
      <c r="F33" s="51">
        <v>222</v>
      </c>
      <c r="G33" s="51">
        <v>1291</v>
      </c>
      <c r="H33" s="51">
        <v>1069</v>
      </c>
      <c r="I33" s="51">
        <v>222</v>
      </c>
      <c r="J33" s="51">
        <v>0</v>
      </c>
      <c r="K33" s="51">
        <v>0</v>
      </c>
      <c r="L33" s="51">
        <v>0</v>
      </c>
    </row>
    <row r="34" spans="3:12" ht="13.5" thickBot="1" x14ac:dyDescent="0.25">
      <c r="C34" s="36" t="s">
        <v>36</v>
      </c>
      <c r="D34" s="51">
        <v>186</v>
      </c>
      <c r="E34" s="51">
        <v>159</v>
      </c>
      <c r="F34" s="51">
        <v>27</v>
      </c>
      <c r="G34" s="51">
        <v>186</v>
      </c>
      <c r="H34" s="51">
        <v>159</v>
      </c>
      <c r="I34" s="51">
        <v>27</v>
      </c>
      <c r="J34" s="51">
        <v>0</v>
      </c>
      <c r="K34" s="51">
        <v>0</v>
      </c>
      <c r="L34" s="51">
        <v>0</v>
      </c>
    </row>
    <row r="35" spans="3:12" ht="13.5" thickBot="1" x14ac:dyDescent="0.25">
      <c r="C35" s="36" t="s">
        <v>15</v>
      </c>
      <c r="D35" s="51">
        <v>288</v>
      </c>
      <c r="E35" s="51">
        <v>229</v>
      </c>
      <c r="F35" s="51">
        <v>59</v>
      </c>
      <c r="G35" s="51">
        <v>288</v>
      </c>
      <c r="H35" s="51">
        <v>229</v>
      </c>
      <c r="I35" s="51">
        <v>59</v>
      </c>
      <c r="J35" s="51">
        <v>0</v>
      </c>
      <c r="K35" s="51">
        <v>0</v>
      </c>
      <c r="L35" s="51">
        <v>0</v>
      </c>
    </row>
    <row r="36" spans="3:12" ht="13.5" thickBot="1" x14ac:dyDescent="0.25">
      <c r="C36" s="36" t="s">
        <v>16</v>
      </c>
      <c r="D36" s="51">
        <v>130</v>
      </c>
      <c r="E36" s="51">
        <v>116</v>
      </c>
      <c r="F36" s="51">
        <v>14</v>
      </c>
      <c r="G36" s="51">
        <v>130</v>
      </c>
      <c r="H36" s="51">
        <v>116</v>
      </c>
      <c r="I36" s="51">
        <v>14</v>
      </c>
      <c r="J36" s="51">
        <v>0</v>
      </c>
      <c r="K36" s="51">
        <v>0</v>
      </c>
      <c r="L36" s="51">
        <v>0</v>
      </c>
    </row>
    <row r="39" spans="3:12" x14ac:dyDescent="0.2">
      <c r="C39" s="45" t="s">
        <v>102</v>
      </c>
    </row>
    <row r="40" spans="3:12" ht="51" x14ac:dyDescent="0.2">
      <c r="C40" s="44" t="s">
        <v>103</v>
      </c>
    </row>
    <row r="41" spans="3:12" x14ac:dyDescent="0.2">
      <c r="C41" s="43" t="s">
        <v>100</v>
      </c>
    </row>
    <row r="42" spans="3:12" x14ac:dyDescent="0.2">
      <c r="C42" s="43"/>
    </row>
    <row r="43" spans="3:12" x14ac:dyDescent="0.2">
      <c r="C43" s="45" t="s">
        <v>104</v>
      </c>
    </row>
    <row r="44" spans="3:12" x14ac:dyDescent="0.2">
      <c r="C44" s="43" t="s">
        <v>105</v>
      </c>
    </row>
    <row r="45" spans="3:12" x14ac:dyDescent="0.2">
      <c r="C45" s="43"/>
    </row>
  </sheetData>
  <mergeCells count="4">
    <mergeCell ref="D15:F15"/>
    <mergeCell ref="G15:I15"/>
    <mergeCell ref="J15:L15"/>
    <mergeCell ref="H7:J7"/>
  </mergeCells>
  <phoneticPr fontId="3"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C7:AD45"/>
  <sheetViews>
    <sheetView zoomScale="85" zoomScaleNormal="85" workbookViewId="0"/>
  </sheetViews>
  <sheetFormatPr baseColWidth="10" defaultColWidth="11.42578125" defaultRowHeight="15" x14ac:dyDescent="0.2"/>
  <cols>
    <col min="1" max="1" width="11.42578125" style="1"/>
    <col min="2" max="2" width="11.140625" style="1" customWidth="1"/>
    <col min="3" max="3" width="46.42578125" style="1" customWidth="1"/>
    <col min="4" max="5" width="8.85546875" style="9" customWidth="1"/>
    <col min="6" max="18" width="8.85546875" style="1" customWidth="1"/>
    <col min="19" max="19" width="11.140625" style="1" customWidth="1"/>
    <col min="20" max="86" width="15.7109375" style="1" customWidth="1"/>
    <col min="87" max="16384" width="11.42578125" style="1"/>
  </cols>
  <sheetData>
    <row r="7" spans="3:30" ht="18" x14ac:dyDescent="0.25">
      <c r="C7" s="8"/>
      <c r="J7" s="66"/>
      <c r="K7" s="66"/>
      <c r="L7" s="66"/>
    </row>
    <row r="8" spans="3:30" ht="18" x14ac:dyDescent="0.25">
      <c r="C8" s="8"/>
      <c r="D8" s="8"/>
      <c r="E8" s="8"/>
      <c r="F8" s="8"/>
    </row>
    <row r="9" spans="3:30" ht="18" x14ac:dyDescent="0.25">
      <c r="C9" s="8"/>
      <c r="D9" s="8"/>
      <c r="E9" s="8"/>
      <c r="F9" s="8"/>
    </row>
    <row r="10" spans="3:30" ht="20.25" customHeight="1" x14ac:dyDescent="0.2">
      <c r="C10" s="10"/>
    </row>
    <row r="11" spans="3:30" ht="20.25" customHeight="1" x14ac:dyDescent="0.2">
      <c r="D11" s="1"/>
    </row>
    <row r="12" spans="3:30" ht="20.25" customHeight="1" x14ac:dyDescent="0.2">
      <c r="D12" s="1"/>
    </row>
    <row r="13" spans="3:30" ht="24" customHeight="1" x14ac:dyDescent="0.2">
      <c r="C13" s="45" t="s">
        <v>3</v>
      </c>
      <c r="E13" s="11"/>
    </row>
    <row r="14" spans="3:30" ht="22.5" customHeight="1" thickBot="1" x14ac:dyDescent="0.25">
      <c r="C14" s="16"/>
      <c r="E14" s="1"/>
    </row>
    <row r="15" spans="3:30" ht="19.5" customHeight="1" x14ac:dyDescent="0.2">
      <c r="C15" s="16" t="s">
        <v>54</v>
      </c>
      <c r="D15" s="72" t="s">
        <v>18</v>
      </c>
      <c r="E15" s="73"/>
      <c r="F15" s="73"/>
      <c r="G15" s="73"/>
      <c r="H15" s="74"/>
      <c r="I15" s="75" t="s">
        <v>24</v>
      </c>
      <c r="J15" s="73"/>
      <c r="K15" s="73"/>
      <c r="L15" s="73"/>
      <c r="M15" s="73"/>
      <c r="N15" s="76" t="s">
        <v>19</v>
      </c>
      <c r="O15" s="73"/>
      <c r="P15" s="73"/>
      <c r="Q15" s="73"/>
      <c r="R15" s="73"/>
      <c r="S15" s="52"/>
      <c r="U15" s="27"/>
      <c r="V15" s="27"/>
      <c r="W15" s="27"/>
      <c r="X15" s="27"/>
      <c r="Y15" s="27"/>
      <c r="Z15" s="27"/>
      <c r="AA15" s="27"/>
      <c r="AB15" s="27"/>
      <c r="AC15" s="27"/>
      <c r="AD15" s="27"/>
    </row>
    <row r="16" spans="3:30" s="24" customFormat="1" ht="30" customHeight="1" thickBot="1" x14ac:dyDescent="0.2">
      <c r="C16" s="53"/>
      <c r="D16" s="50" t="s">
        <v>53</v>
      </c>
      <c r="E16" s="50" t="s">
        <v>27</v>
      </c>
      <c r="F16" s="50" t="s">
        <v>28</v>
      </c>
      <c r="G16" s="50" t="s">
        <v>29</v>
      </c>
      <c r="H16" s="50" t="s">
        <v>30</v>
      </c>
      <c r="I16" s="50" t="s">
        <v>53</v>
      </c>
      <c r="J16" s="50" t="s">
        <v>27</v>
      </c>
      <c r="K16" s="50" t="s">
        <v>28</v>
      </c>
      <c r="L16" s="50" t="s">
        <v>29</v>
      </c>
      <c r="M16" s="50" t="s">
        <v>30</v>
      </c>
      <c r="N16" s="50" t="s">
        <v>53</v>
      </c>
      <c r="O16" s="50" t="s">
        <v>27</v>
      </c>
      <c r="P16" s="50" t="s">
        <v>28</v>
      </c>
      <c r="Q16" s="50" t="s">
        <v>29</v>
      </c>
      <c r="R16" s="50" t="s">
        <v>30</v>
      </c>
      <c r="U16" s="28"/>
      <c r="W16" s="28"/>
      <c r="X16" s="28"/>
      <c r="Y16" s="28"/>
      <c r="Z16" s="28"/>
      <c r="AB16" s="28"/>
      <c r="AC16" s="28"/>
      <c r="AD16" s="28"/>
    </row>
    <row r="17" spans="3:30" ht="13.5" thickBot="1" x14ac:dyDescent="0.25">
      <c r="C17" s="31" t="s">
        <v>26</v>
      </c>
      <c r="D17" s="32">
        <f>SUM(D18:D36)</f>
        <v>26049</v>
      </c>
      <c r="E17" s="32">
        <f t="shared" ref="E17:H17" si="0">SUM(E18:E36)</f>
        <v>4281</v>
      </c>
      <c r="F17" s="32">
        <f t="shared" si="0"/>
        <v>6131</v>
      </c>
      <c r="G17" s="32">
        <f t="shared" si="0"/>
        <v>7808</v>
      </c>
      <c r="H17" s="32">
        <f t="shared" si="0"/>
        <v>7829</v>
      </c>
      <c r="I17" s="32">
        <f>SUM(I18:I36)</f>
        <v>26049</v>
      </c>
      <c r="J17" s="32">
        <f t="shared" ref="J17" si="1">SUM(J18:J36)</f>
        <v>4281</v>
      </c>
      <c r="K17" s="32">
        <f t="shared" ref="K17" si="2">SUM(K18:K36)</f>
        <v>6131</v>
      </c>
      <c r="L17" s="32">
        <f t="shared" ref="L17" si="3">SUM(L18:L36)</f>
        <v>7808</v>
      </c>
      <c r="M17" s="32">
        <f t="shared" ref="M17" si="4">SUM(M18:M36)</f>
        <v>7782</v>
      </c>
      <c r="N17" s="32">
        <v>0</v>
      </c>
      <c r="O17" s="32">
        <v>0</v>
      </c>
      <c r="P17" s="32">
        <v>0</v>
      </c>
      <c r="Q17" s="32">
        <v>0</v>
      </c>
      <c r="R17" s="32">
        <v>0</v>
      </c>
    </row>
    <row r="18" spans="3:30" ht="13.5" thickBot="1" x14ac:dyDescent="0.25">
      <c r="C18" s="36" t="s">
        <v>4</v>
      </c>
      <c r="D18" s="51">
        <v>5179</v>
      </c>
      <c r="E18" s="51">
        <v>969</v>
      </c>
      <c r="F18" s="51">
        <v>1178</v>
      </c>
      <c r="G18" s="51">
        <v>1526</v>
      </c>
      <c r="H18" s="51">
        <v>1506</v>
      </c>
      <c r="I18" s="51">
        <v>5179</v>
      </c>
      <c r="J18" s="51">
        <v>969</v>
      </c>
      <c r="K18" s="51">
        <v>1178</v>
      </c>
      <c r="L18" s="51">
        <v>1526</v>
      </c>
      <c r="M18" s="51">
        <v>1506</v>
      </c>
      <c r="N18" s="51">
        <v>0</v>
      </c>
      <c r="O18" s="51">
        <v>0</v>
      </c>
      <c r="P18" s="51">
        <v>0</v>
      </c>
      <c r="Q18" s="51">
        <v>0</v>
      </c>
      <c r="R18" s="51">
        <v>0</v>
      </c>
    </row>
    <row r="19" spans="3:30" ht="13.5" thickBot="1" x14ac:dyDescent="0.25">
      <c r="C19" s="36" t="s">
        <v>5</v>
      </c>
      <c r="D19" s="51">
        <v>885</v>
      </c>
      <c r="E19" s="51">
        <v>105</v>
      </c>
      <c r="F19" s="51">
        <v>142</v>
      </c>
      <c r="G19" s="51">
        <v>417</v>
      </c>
      <c r="H19" s="51">
        <v>221</v>
      </c>
      <c r="I19" s="51">
        <v>885</v>
      </c>
      <c r="J19" s="51">
        <v>105</v>
      </c>
      <c r="K19" s="51">
        <v>142</v>
      </c>
      <c r="L19" s="51">
        <v>417</v>
      </c>
      <c r="M19" s="51">
        <v>221</v>
      </c>
      <c r="N19" s="51">
        <v>0</v>
      </c>
      <c r="O19" s="51">
        <v>0</v>
      </c>
      <c r="P19" s="51">
        <v>0</v>
      </c>
      <c r="Q19" s="51">
        <v>0</v>
      </c>
      <c r="R19" s="51">
        <v>0</v>
      </c>
    </row>
    <row r="20" spans="3:30" ht="13.5" thickBot="1" x14ac:dyDescent="0.25">
      <c r="C20" s="36" t="s">
        <v>31</v>
      </c>
      <c r="D20" s="51">
        <v>543</v>
      </c>
      <c r="E20" s="51">
        <v>81</v>
      </c>
      <c r="F20" s="51">
        <v>139</v>
      </c>
      <c r="G20" s="51">
        <v>163</v>
      </c>
      <c r="H20" s="51">
        <v>160</v>
      </c>
      <c r="I20" s="51">
        <v>543</v>
      </c>
      <c r="J20" s="51">
        <v>81</v>
      </c>
      <c r="K20" s="51">
        <v>139</v>
      </c>
      <c r="L20" s="51">
        <v>163</v>
      </c>
      <c r="M20" s="51">
        <v>160</v>
      </c>
      <c r="N20" s="51">
        <v>0</v>
      </c>
      <c r="O20" s="51">
        <v>0</v>
      </c>
      <c r="P20" s="51">
        <v>0</v>
      </c>
      <c r="Q20" s="51">
        <v>0</v>
      </c>
      <c r="R20" s="51">
        <v>0</v>
      </c>
      <c r="U20" s="27"/>
      <c r="Z20" s="27"/>
    </row>
    <row r="21" spans="3:30" ht="13.5" thickBot="1" x14ac:dyDescent="0.25">
      <c r="C21" s="36" t="s">
        <v>32</v>
      </c>
      <c r="D21" s="51">
        <v>934</v>
      </c>
      <c r="E21" s="51">
        <v>157</v>
      </c>
      <c r="F21" s="51">
        <v>214</v>
      </c>
      <c r="G21" s="51">
        <v>281</v>
      </c>
      <c r="H21" s="51">
        <v>282</v>
      </c>
      <c r="I21" s="51">
        <v>934</v>
      </c>
      <c r="J21" s="51">
        <v>157</v>
      </c>
      <c r="K21" s="51">
        <v>214</v>
      </c>
      <c r="L21" s="51">
        <v>281</v>
      </c>
      <c r="M21" s="51">
        <v>282</v>
      </c>
      <c r="N21" s="51">
        <v>0</v>
      </c>
      <c r="O21" s="51">
        <v>0</v>
      </c>
      <c r="P21" s="51">
        <v>0</v>
      </c>
      <c r="Q21" s="51">
        <v>0</v>
      </c>
      <c r="R21" s="51">
        <v>0</v>
      </c>
    </row>
    <row r="22" spans="3:30" ht="13.5" thickBot="1" x14ac:dyDescent="0.25">
      <c r="C22" s="36" t="s">
        <v>6</v>
      </c>
      <c r="D22" s="51">
        <v>2151</v>
      </c>
      <c r="E22" s="51">
        <v>391</v>
      </c>
      <c r="F22" s="51">
        <v>514</v>
      </c>
      <c r="G22" s="51">
        <v>607</v>
      </c>
      <c r="H22" s="51">
        <v>639</v>
      </c>
      <c r="I22" s="51">
        <v>2151</v>
      </c>
      <c r="J22" s="51">
        <v>391</v>
      </c>
      <c r="K22" s="51">
        <v>514</v>
      </c>
      <c r="L22" s="51">
        <v>607</v>
      </c>
      <c r="M22" s="51">
        <v>639</v>
      </c>
      <c r="N22" s="51">
        <v>0</v>
      </c>
      <c r="O22" s="51">
        <v>0</v>
      </c>
      <c r="P22" s="51">
        <v>0</v>
      </c>
      <c r="Q22" s="51">
        <v>0</v>
      </c>
      <c r="R22" s="51">
        <v>0</v>
      </c>
      <c r="U22" s="27"/>
      <c r="Z22" s="27"/>
    </row>
    <row r="23" spans="3:30" ht="13.5" thickBot="1" x14ac:dyDescent="0.25">
      <c r="C23" s="36" t="s">
        <v>7</v>
      </c>
      <c r="D23" s="51">
        <v>404</v>
      </c>
      <c r="E23" s="51">
        <v>63</v>
      </c>
      <c r="F23" s="51">
        <v>92</v>
      </c>
      <c r="G23" s="51">
        <v>101</v>
      </c>
      <c r="H23" s="51">
        <v>148</v>
      </c>
      <c r="I23" s="51">
        <v>404</v>
      </c>
      <c r="J23" s="51">
        <v>63</v>
      </c>
      <c r="K23" s="51">
        <v>92</v>
      </c>
      <c r="L23" s="51">
        <v>101</v>
      </c>
      <c r="M23" s="51">
        <v>148</v>
      </c>
      <c r="N23" s="51">
        <v>0</v>
      </c>
      <c r="O23" s="51">
        <v>0</v>
      </c>
      <c r="P23" s="51">
        <v>0</v>
      </c>
      <c r="Q23" s="51">
        <v>0</v>
      </c>
      <c r="R23" s="51">
        <v>0</v>
      </c>
      <c r="U23" s="27"/>
      <c r="Z23" s="27"/>
    </row>
    <row r="24" spans="3:30" ht="13.5" thickBot="1" x14ac:dyDescent="0.25">
      <c r="C24" s="36" t="s">
        <v>8</v>
      </c>
      <c r="D24" s="51">
        <v>1179</v>
      </c>
      <c r="E24" s="51">
        <v>242</v>
      </c>
      <c r="F24" s="51">
        <v>288</v>
      </c>
      <c r="G24" s="51">
        <v>355</v>
      </c>
      <c r="H24" s="51">
        <v>294</v>
      </c>
      <c r="I24" s="51">
        <v>1179</v>
      </c>
      <c r="J24" s="51">
        <v>242</v>
      </c>
      <c r="K24" s="51">
        <v>288</v>
      </c>
      <c r="L24" s="51">
        <v>355</v>
      </c>
      <c r="M24" s="51">
        <v>294</v>
      </c>
      <c r="N24" s="51">
        <v>0</v>
      </c>
      <c r="O24" s="51">
        <v>0</v>
      </c>
      <c r="P24" s="51">
        <v>0</v>
      </c>
      <c r="Q24" s="51">
        <v>0</v>
      </c>
      <c r="R24" s="51">
        <v>0</v>
      </c>
      <c r="U24" s="27"/>
      <c r="Y24" s="27"/>
      <c r="Z24" s="27"/>
      <c r="AD24" s="27"/>
    </row>
    <row r="25" spans="3:30" ht="13.5" thickBot="1" x14ac:dyDescent="0.25">
      <c r="C25" s="36" t="s">
        <v>9</v>
      </c>
      <c r="D25" s="51">
        <v>1013</v>
      </c>
      <c r="E25" s="51">
        <v>159</v>
      </c>
      <c r="F25" s="51">
        <v>182</v>
      </c>
      <c r="G25" s="51">
        <v>448</v>
      </c>
      <c r="H25" s="51">
        <v>224</v>
      </c>
      <c r="I25" s="51">
        <v>1013</v>
      </c>
      <c r="J25" s="51">
        <v>159</v>
      </c>
      <c r="K25" s="51">
        <v>182</v>
      </c>
      <c r="L25" s="51">
        <v>448</v>
      </c>
      <c r="M25" s="51">
        <v>224</v>
      </c>
      <c r="N25" s="51">
        <v>0</v>
      </c>
      <c r="O25" s="51">
        <v>0</v>
      </c>
      <c r="P25" s="51">
        <v>0</v>
      </c>
      <c r="Q25" s="51">
        <v>0</v>
      </c>
      <c r="R25" s="51">
        <v>0</v>
      </c>
      <c r="U25" s="27"/>
      <c r="X25" s="27"/>
      <c r="Y25" s="27"/>
      <c r="Z25" s="27"/>
      <c r="AC25" s="27"/>
      <c r="AD25" s="27"/>
    </row>
    <row r="26" spans="3:30" ht="13.5" thickBot="1" x14ac:dyDescent="0.25">
      <c r="C26" s="36" t="s">
        <v>10</v>
      </c>
      <c r="D26" s="51">
        <v>3241</v>
      </c>
      <c r="E26" s="51">
        <v>442</v>
      </c>
      <c r="F26" s="51">
        <v>715</v>
      </c>
      <c r="G26" s="51">
        <v>891</v>
      </c>
      <c r="H26" s="51">
        <v>1193</v>
      </c>
      <c r="I26" s="51">
        <v>3241</v>
      </c>
      <c r="J26" s="51">
        <v>442</v>
      </c>
      <c r="K26" s="51">
        <v>715</v>
      </c>
      <c r="L26" s="51">
        <v>891</v>
      </c>
      <c r="M26" s="51">
        <v>1193</v>
      </c>
      <c r="N26" s="51">
        <v>0</v>
      </c>
      <c r="O26" s="51">
        <v>0</v>
      </c>
      <c r="P26" s="51">
        <v>0</v>
      </c>
      <c r="Q26" s="51">
        <v>0</v>
      </c>
      <c r="R26" s="51">
        <v>0</v>
      </c>
    </row>
    <row r="27" spans="3:30" ht="13.5" thickBot="1" x14ac:dyDescent="0.25">
      <c r="C27" s="36" t="s">
        <v>11</v>
      </c>
      <c r="D27" s="51">
        <v>3553</v>
      </c>
      <c r="E27" s="51">
        <v>623</v>
      </c>
      <c r="F27" s="51">
        <v>908</v>
      </c>
      <c r="G27" s="51">
        <v>1007</v>
      </c>
      <c r="H27" s="51">
        <v>1015</v>
      </c>
      <c r="I27" s="51">
        <v>3553</v>
      </c>
      <c r="J27" s="51">
        <v>623</v>
      </c>
      <c r="K27" s="51">
        <v>908</v>
      </c>
      <c r="L27" s="51">
        <v>1007</v>
      </c>
      <c r="M27" s="51">
        <v>1015</v>
      </c>
      <c r="N27" s="51">
        <v>0</v>
      </c>
      <c r="O27" s="51">
        <v>0</v>
      </c>
      <c r="P27" s="51">
        <v>0</v>
      </c>
      <c r="Q27" s="51">
        <v>0</v>
      </c>
      <c r="R27" s="51">
        <v>0</v>
      </c>
      <c r="U27" s="27"/>
      <c r="Z27" s="27"/>
    </row>
    <row r="28" spans="3:30" ht="13.5" thickBot="1" x14ac:dyDescent="0.25">
      <c r="C28" s="36" t="s">
        <v>12</v>
      </c>
      <c r="D28" s="51">
        <v>744</v>
      </c>
      <c r="E28" s="51">
        <v>116</v>
      </c>
      <c r="F28" s="51">
        <v>337</v>
      </c>
      <c r="G28" s="51">
        <v>123</v>
      </c>
      <c r="H28" s="51">
        <v>168</v>
      </c>
      <c r="I28" s="51">
        <v>744</v>
      </c>
      <c r="J28" s="51">
        <v>116</v>
      </c>
      <c r="K28" s="51">
        <v>337</v>
      </c>
      <c r="L28" s="51">
        <v>123</v>
      </c>
      <c r="M28" s="51">
        <v>168</v>
      </c>
      <c r="N28" s="51">
        <v>0</v>
      </c>
      <c r="O28" s="51">
        <v>0</v>
      </c>
      <c r="P28" s="51">
        <v>0</v>
      </c>
      <c r="Q28" s="51">
        <v>0</v>
      </c>
      <c r="R28" s="51">
        <v>0</v>
      </c>
      <c r="U28" s="27"/>
      <c r="Z28" s="27"/>
    </row>
    <row r="29" spans="3:30" ht="13.5" thickBot="1" x14ac:dyDescent="0.25">
      <c r="C29" s="36" t="s">
        <v>13</v>
      </c>
      <c r="D29" s="51">
        <v>1281</v>
      </c>
      <c r="E29" s="51">
        <v>193</v>
      </c>
      <c r="F29" s="51">
        <v>386</v>
      </c>
      <c r="G29" s="51">
        <v>359</v>
      </c>
      <c r="H29" s="51">
        <v>343</v>
      </c>
      <c r="I29" s="51">
        <v>1281</v>
      </c>
      <c r="J29" s="51">
        <v>193</v>
      </c>
      <c r="K29" s="51">
        <v>386</v>
      </c>
      <c r="L29" s="51">
        <v>359</v>
      </c>
      <c r="M29" s="51">
        <v>343</v>
      </c>
      <c r="N29" s="51">
        <v>0</v>
      </c>
      <c r="O29" s="51">
        <v>0</v>
      </c>
      <c r="P29" s="51">
        <v>0</v>
      </c>
      <c r="Q29" s="51">
        <v>0</v>
      </c>
      <c r="R29" s="51">
        <v>0</v>
      </c>
    </row>
    <row r="30" spans="3:30" ht="13.5" thickBot="1" x14ac:dyDescent="0.25">
      <c r="C30" s="36" t="s">
        <v>33</v>
      </c>
      <c r="D30" s="51">
        <v>1915</v>
      </c>
      <c r="E30" s="51">
        <v>262</v>
      </c>
      <c r="F30" s="51">
        <v>405</v>
      </c>
      <c r="G30" s="51">
        <v>610</v>
      </c>
      <c r="H30" s="51">
        <v>638</v>
      </c>
      <c r="I30" s="51">
        <v>1915</v>
      </c>
      <c r="J30" s="51">
        <v>262</v>
      </c>
      <c r="K30" s="51">
        <v>405</v>
      </c>
      <c r="L30" s="51">
        <v>610</v>
      </c>
      <c r="M30" s="51">
        <v>638</v>
      </c>
      <c r="N30" s="51">
        <v>0</v>
      </c>
      <c r="O30" s="51">
        <v>0</v>
      </c>
      <c r="P30" s="51">
        <v>0</v>
      </c>
      <c r="Q30" s="51">
        <v>0</v>
      </c>
      <c r="R30" s="51">
        <v>0</v>
      </c>
    </row>
    <row r="31" spans="3:30" ht="13.5" thickBot="1" x14ac:dyDescent="0.25">
      <c r="C31" s="36" t="s">
        <v>34</v>
      </c>
      <c r="D31" s="51">
        <v>798</v>
      </c>
      <c r="E31" s="51">
        <v>162</v>
      </c>
      <c r="F31" s="51">
        <v>207</v>
      </c>
      <c r="G31" s="51">
        <v>204</v>
      </c>
      <c r="H31" s="51">
        <v>225</v>
      </c>
      <c r="I31" s="51">
        <v>798</v>
      </c>
      <c r="J31" s="51">
        <v>162</v>
      </c>
      <c r="K31" s="51">
        <v>207</v>
      </c>
      <c r="L31" s="51">
        <v>204</v>
      </c>
      <c r="M31" s="51">
        <v>225</v>
      </c>
      <c r="N31" s="51">
        <v>0</v>
      </c>
      <c r="O31" s="51">
        <v>0</v>
      </c>
      <c r="P31" s="51">
        <v>0</v>
      </c>
      <c r="Q31" s="51">
        <v>0</v>
      </c>
      <c r="R31" s="51">
        <v>0</v>
      </c>
      <c r="U31" s="27"/>
      <c r="Z31" s="27"/>
    </row>
    <row r="32" spans="3:30" ht="13.5" thickBot="1" x14ac:dyDescent="0.25">
      <c r="C32" s="36" t="s">
        <v>35</v>
      </c>
      <c r="D32" s="51">
        <v>334</v>
      </c>
      <c r="E32" s="51">
        <v>30</v>
      </c>
      <c r="F32" s="51">
        <v>83</v>
      </c>
      <c r="G32" s="51">
        <v>90</v>
      </c>
      <c r="H32" s="51">
        <v>131</v>
      </c>
      <c r="I32" s="51">
        <v>334</v>
      </c>
      <c r="J32" s="51">
        <v>30</v>
      </c>
      <c r="K32" s="51">
        <v>83</v>
      </c>
      <c r="L32" s="51">
        <v>90</v>
      </c>
      <c r="M32" s="51">
        <v>131</v>
      </c>
      <c r="N32" s="51">
        <v>0</v>
      </c>
      <c r="O32" s="51">
        <v>0</v>
      </c>
      <c r="P32" s="51">
        <v>0</v>
      </c>
      <c r="Q32" s="51">
        <v>0</v>
      </c>
      <c r="R32" s="51">
        <v>0</v>
      </c>
    </row>
    <row r="33" spans="3:18" ht="13.5" thickBot="1" x14ac:dyDescent="0.25">
      <c r="C33" s="36" t="s">
        <v>14</v>
      </c>
      <c r="D33" s="51">
        <v>1291</v>
      </c>
      <c r="E33" s="51">
        <v>203</v>
      </c>
      <c r="F33" s="51">
        <v>246</v>
      </c>
      <c r="G33" s="51">
        <v>453</v>
      </c>
      <c r="H33" s="51">
        <v>389</v>
      </c>
      <c r="I33" s="51">
        <v>1291</v>
      </c>
      <c r="J33" s="51">
        <v>203</v>
      </c>
      <c r="K33" s="51">
        <v>246</v>
      </c>
      <c r="L33" s="51">
        <v>453</v>
      </c>
      <c r="M33" s="51">
        <v>389</v>
      </c>
      <c r="N33" s="51">
        <v>0</v>
      </c>
      <c r="O33" s="51">
        <v>0</v>
      </c>
      <c r="P33" s="51">
        <v>0</v>
      </c>
      <c r="Q33" s="51">
        <v>0</v>
      </c>
      <c r="R33" s="51">
        <v>0</v>
      </c>
    </row>
    <row r="34" spans="3:18" ht="13.5" thickBot="1" x14ac:dyDescent="0.25">
      <c r="C34" s="36" t="s">
        <v>36</v>
      </c>
      <c r="D34" s="51">
        <v>186</v>
      </c>
      <c r="E34" s="51">
        <v>24</v>
      </c>
      <c r="F34" s="51">
        <v>35</v>
      </c>
      <c r="G34" s="51">
        <v>46</v>
      </c>
      <c r="H34" s="51">
        <v>81</v>
      </c>
      <c r="I34" s="51">
        <v>186</v>
      </c>
      <c r="J34" s="51">
        <v>24</v>
      </c>
      <c r="K34" s="51">
        <v>35</v>
      </c>
      <c r="L34" s="51">
        <v>46</v>
      </c>
      <c r="M34" s="51">
        <v>81</v>
      </c>
      <c r="N34" s="51">
        <v>0</v>
      </c>
      <c r="O34" s="51">
        <v>0</v>
      </c>
      <c r="P34" s="51">
        <v>0</v>
      </c>
      <c r="Q34" s="51">
        <v>0</v>
      </c>
      <c r="R34" s="51">
        <v>0</v>
      </c>
    </row>
    <row r="35" spans="3:18" ht="13.5" thickBot="1" x14ac:dyDescent="0.25">
      <c r="C35" s="36" t="s">
        <v>15</v>
      </c>
      <c r="D35" s="51">
        <v>288</v>
      </c>
      <c r="E35" s="51">
        <v>41</v>
      </c>
      <c r="F35" s="51">
        <v>45</v>
      </c>
      <c r="G35" s="51">
        <v>77</v>
      </c>
      <c r="H35" s="51">
        <v>125</v>
      </c>
      <c r="I35" s="51">
        <v>288</v>
      </c>
      <c r="J35" s="51">
        <v>41</v>
      </c>
      <c r="K35" s="51">
        <v>45</v>
      </c>
      <c r="L35" s="51">
        <v>77</v>
      </c>
      <c r="M35" s="51">
        <v>125</v>
      </c>
      <c r="N35" s="51">
        <v>0</v>
      </c>
      <c r="O35" s="51">
        <v>0</v>
      </c>
      <c r="P35" s="51">
        <v>0</v>
      </c>
      <c r="Q35" s="51">
        <v>0</v>
      </c>
      <c r="R35" s="51">
        <v>0</v>
      </c>
    </row>
    <row r="36" spans="3:18" ht="13.5" thickBot="1" x14ac:dyDescent="0.25">
      <c r="C36" s="36" t="s">
        <v>16</v>
      </c>
      <c r="D36" s="51">
        <v>130</v>
      </c>
      <c r="E36" s="51">
        <v>18</v>
      </c>
      <c r="F36" s="51">
        <v>15</v>
      </c>
      <c r="G36" s="51">
        <v>50</v>
      </c>
      <c r="H36" s="51">
        <v>47</v>
      </c>
      <c r="I36" s="51">
        <v>130</v>
      </c>
      <c r="J36" s="51">
        <v>18</v>
      </c>
      <c r="K36" s="51">
        <v>15</v>
      </c>
      <c r="L36" s="51">
        <v>50</v>
      </c>
      <c r="M36" s="51">
        <v>0</v>
      </c>
      <c r="N36" s="51">
        <v>0</v>
      </c>
      <c r="O36" s="51">
        <v>0</v>
      </c>
      <c r="P36" s="51">
        <v>0</v>
      </c>
      <c r="Q36" s="51">
        <v>0</v>
      </c>
      <c r="R36" s="51">
        <v>0</v>
      </c>
    </row>
    <row r="39" spans="3:18" x14ac:dyDescent="0.2">
      <c r="C39" s="45" t="s">
        <v>102</v>
      </c>
    </row>
    <row r="40" spans="3:18" ht="51" x14ac:dyDescent="0.2">
      <c r="C40" s="44" t="s">
        <v>103</v>
      </c>
    </row>
    <row r="41" spans="3:18" x14ac:dyDescent="0.2">
      <c r="C41" s="43" t="s">
        <v>100</v>
      </c>
    </row>
    <row r="42" spans="3:18" x14ac:dyDescent="0.2">
      <c r="C42" s="43" t="s">
        <v>101</v>
      </c>
    </row>
    <row r="43" spans="3:18" x14ac:dyDescent="0.2">
      <c r="C43" s="45"/>
    </row>
    <row r="44" spans="3:18" x14ac:dyDescent="0.2">
      <c r="C44" s="45" t="s">
        <v>104</v>
      </c>
    </row>
    <row r="45" spans="3:18" x14ac:dyDescent="0.2">
      <c r="C45" s="43" t="s">
        <v>105</v>
      </c>
    </row>
  </sheetData>
  <mergeCells count="4">
    <mergeCell ref="J7:L7"/>
    <mergeCell ref="D15:H15"/>
    <mergeCell ref="I15:M15"/>
    <mergeCell ref="N15:R15"/>
  </mergeCells>
  <phoneticPr fontId="3"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C7:T44"/>
  <sheetViews>
    <sheetView zoomScaleNormal="100" workbookViewId="0"/>
  </sheetViews>
  <sheetFormatPr baseColWidth="10" defaultColWidth="11.42578125" defaultRowHeight="15" x14ac:dyDescent="0.2"/>
  <cols>
    <col min="1" max="1" width="11.42578125" style="1"/>
    <col min="2" max="2" width="11.140625" style="1" customWidth="1"/>
    <col min="3" max="3" width="41.85546875" style="1" customWidth="1"/>
    <col min="4" max="5" width="12.5703125" style="9" customWidth="1"/>
    <col min="6" max="12" width="12.5703125" style="1" customWidth="1"/>
    <col min="13" max="13" width="10.85546875" style="1" customWidth="1"/>
    <col min="14" max="96" width="15.7109375" style="1" customWidth="1"/>
    <col min="97" max="16384" width="11.42578125" style="1"/>
  </cols>
  <sheetData>
    <row r="7" spans="3:20" ht="18" x14ac:dyDescent="0.25">
      <c r="C7" s="8"/>
      <c r="J7" s="66"/>
      <c r="K7" s="66"/>
      <c r="L7" s="66"/>
    </row>
    <row r="8" spans="3:20" ht="18" x14ac:dyDescent="0.25">
      <c r="C8" s="8"/>
      <c r="D8" s="8"/>
      <c r="E8" s="8"/>
      <c r="F8" s="8"/>
    </row>
    <row r="9" spans="3:20" ht="18" x14ac:dyDescent="0.25">
      <c r="C9" s="8"/>
      <c r="D9" s="1"/>
      <c r="E9" s="8"/>
      <c r="F9" s="8"/>
    </row>
    <row r="10" spans="3:20" ht="20.25" customHeight="1" x14ac:dyDescent="0.25">
      <c r="C10" s="8"/>
      <c r="D10" s="1"/>
    </row>
    <row r="11" spans="3:20" ht="20.25" customHeight="1" x14ac:dyDescent="0.2">
      <c r="D11" s="1"/>
    </row>
    <row r="12" spans="3:20" ht="20.25" customHeight="1" x14ac:dyDescent="0.2">
      <c r="D12" s="1"/>
    </row>
    <row r="13" spans="3:20" ht="24" customHeight="1" x14ac:dyDescent="0.2">
      <c r="C13" s="45" t="s">
        <v>3</v>
      </c>
      <c r="E13" s="11"/>
    </row>
    <row r="14" spans="3:20" ht="22.5" customHeight="1" x14ac:dyDescent="0.2">
      <c r="C14" s="16"/>
      <c r="E14" s="1"/>
    </row>
    <row r="15" spans="3:20" s="6" customFormat="1" ht="27.75" customHeight="1" thickBot="1" x14ac:dyDescent="0.25">
      <c r="C15" s="9"/>
      <c r="D15" s="77" t="s">
        <v>18</v>
      </c>
      <c r="E15" s="78"/>
      <c r="F15" s="79"/>
      <c r="G15" s="80" t="s">
        <v>24</v>
      </c>
      <c r="H15" s="78"/>
      <c r="I15" s="79"/>
      <c r="J15" s="80" t="s">
        <v>19</v>
      </c>
      <c r="K15" s="78"/>
      <c r="L15" s="81"/>
      <c r="O15" s="29"/>
      <c r="P15" s="29"/>
      <c r="Q15" s="29"/>
      <c r="R15" s="29"/>
      <c r="S15" s="29"/>
      <c r="T15" s="29"/>
    </row>
    <row r="16" spans="3:20" ht="18.75" customHeight="1" thickBot="1" x14ac:dyDescent="0.25">
      <c r="C16" s="13" t="s">
        <v>54</v>
      </c>
      <c r="D16" s="50" t="s">
        <v>2</v>
      </c>
      <c r="E16" s="50" t="s">
        <v>51</v>
      </c>
      <c r="F16" s="50" t="s">
        <v>52</v>
      </c>
      <c r="G16" s="50" t="s">
        <v>2</v>
      </c>
      <c r="H16" s="50" t="s">
        <v>51</v>
      </c>
      <c r="I16" s="50" t="s">
        <v>52</v>
      </c>
      <c r="J16" s="50" t="s">
        <v>2</v>
      </c>
      <c r="K16" s="50" t="s">
        <v>51</v>
      </c>
      <c r="L16" s="50" t="s">
        <v>52</v>
      </c>
      <c r="O16" s="27"/>
      <c r="P16" s="27"/>
      <c r="R16" s="27"/>
      <c r="S16" s="27"/>
    </row>
    <row r="17" spans="3:20" ht="13.5" thickBot="1" x14ac:dyDescent="0.25">
      <c r="C17" s="31" t="s">
        <v>26</v>
      </c>
      <c r="D17" s="32">
        <f>SUM(D18:D36)</f>
        <v>26049</v>
      </c>
      <c r="E17" s="32">
        <f t="shared" ref="E17:F17" si="0">SUM(E18:E36)</f>
        <v>20139</v>
      </c>
      <c r="F17" s="32">
        <f t="shared" si="0"/>
        <v>5910</v>
      </c>
      <c r="G17" s="32">
        <f>SUM(G18:G36)</f>
        <v>26049</v>
      </c>
      <c r="H17" s="32">
        <f t="shared" ref="H17" si="1">SUM(H18:H36)</f>
        <v>20139</v>
      </c>
      <c r="I17" s="32">
        <f t="shared" ref="I17" si="2">SUM(I18:I36)</f>
        <v>5910</v>
      </c>
      <c r="J17" s="32">
        <v>0</v>
      </c>
      <c r="K17" s="32">
        <v>0</v>
      </c>
      <c r="L17" s="32">
        <v>0</v>
      </c>
    </row>
    <row r="18" spans="3:20" ht="13.5" thickBot="1" x14ac:dyDescent="0.25">
      <c r="C18" s="36" t="s">
        <v>4</v>
      </c>
      <c r="D18" s="51">
        <v>5179</v>
      </c>
      <c r="E18" s="51">
        <v>4373</v>
      </c>
      <c r="F18" s="51">
        <v>806</v>
      </c>
      <c r="G18" s="51">
        <v>5179</v>
      </c>
      <c r="H18" s="51">
        <v>4373</v>
      </c>
      <c r="I18" s="51">
        <v>806</v>
      </c>
      <c r="J18" s="51">
        <v>0</v>
      </c>
      <c r="K18" s="51">
        <v>0</v>
      </c>
      <c r="L18" s="51">
        <v>0</v>
      </c>
    </row>
    <row r="19" spans="3:20" ht="13.5" thickBot="1" x14ac:dyDescent="0.25">
      <c r="C19" s="36" t="s">
        <v>5</v>
      </c>
      <c r="D19" s="51">
        <v>885</v>
      </c>
      <c r="E19" s="51">
        <v>644</v>
      </c>
      <c r="F19" s="51">
        <v>241</v>
      </c>
      <c r="G19" s="51">
        <v>885</v>
      </c>
      <c r="H19" s="51">
        <v>644</v>
      </c>
      <c r="I19" s="51">
        <v>241</v>
      </c>
      <c r="J19" s="51">
        <v>0</v>
      </c>
      <c r="K19" s="51">
        <v>0</v>
      </c>
      <c r="L19" s="51">
        <v>0</v>
      </c>
    </row>
    <row r="20" spans="3:20" ht="13.5" thickBot="1" x14ac:dyDescent="0.25">
      <c r="C20" s="36" t="s">
        <v>31</v>
      </c>
      <c r="D20" s="51">
        <v>543</v>
      </c>
      <c r="E20" s="51">
        <v>451</v>
      </c>
      <c r="F20" s="51">
        <v>92</v>
      </c>
      <c r="G20" s="51">
        <v>543</v>
      </c>
      <c r="H20" s="51">
        <v>451</v>
      </c>
      <c r="I20" s="51">
        <v>92</v>
      </c>
      <c r="J20" s="51">
        <v>0</v>
      </c>
      <c r="K20" s="51">
        <v>0</v>
      </c>
      <c r="L20" s="51">
        <v>0</v>
      </c>
      <c r="O20" s="27"/>
      <c r="P20" s="27"/>
      <c r="R20" s="27"/>
      <c r="S20" s="27"/>
    </row>
    <row r="21" spans="3:20" ht="13.5" thickBot="1" x14ac:dyDescent="0.25">
      <c r="C21" s="36" t="s">
        <v>32</v>
      </c>
      <c r="D21" s="51">
        <v>934</v>
      </c>
      <c r="E21" s="51">
        <v>746</v>
      </c>
      <c r="F21" s="51">
        <v>188</v>
      </c>
      <c r="G21" s="51">
        <v>934</v>
      </c>
      <c r="H21" s="51">
        <v>746</v>
      </c>
      <c r="I21" s="51">
        <v>188</v>
      </c>
      <c r="J21" s="51">
        <v>0</v>
      </c>
      <c r="K21" s="51">
        <v>0</v>
      </c>
      <c r="L21" s="51">
        <v>0</v>
      </c>
    </row>
    <row r="22" spans="3:20" ht="13.5" thickBot="1" x14ac:dyDescent="0.25">
      <c r="C22" s="36" t="s">
        <v>6</v>
      </c>
      <c r="D22" s="51">
        <v>2151</v>
      </c>
      <c r="E22" s="51">
        <v>1763</v>
      </c>
      <c r="F22" s="51">
        <v>388</v>
      </c>
      <c r="G22" s="51">
        <v>2151</v>
      </c>
      <c r="H22" s="51">
        <v>1763</v>
      </c>
      <c r="I22" s="51">
        <v>388</v>
      </c>
      <c r="J22" s="51">
        <v>0</v>
      </c>
      <c r="K22" s="51">
        <v>0</v>
      </c>
      <c r="L22" s="51">
        <v>0</v>
      </c>
      <c r="O22" s="27"/>
      <c r="R22" s="27"/>
    </row>
    <row r="23" spans="3:20" ht="13.5" thickBot="1" x14ac:dyDescent="0.25">
      <c r="C23" s="36" t="s">
        <v>7</v>
      </c>
      <c r="D23" s="51">
        <v>404</v>
      </c>
      <c r="E23" s="51">
        <v>353</v>
      </c>
      <c r="F23" s="51">
        <v>51</v>
      </c>
      <c r="G23" s="51">
        <v>404</v>
      </c>
      <c r="H23" s="51">
        <v>353</v>
      </c>
      <c r="I23" s="51">
        <v>51</v>
      </c>
      <c r="J23" s="51">
        <v>0</v>
      </c>
      <c r="K23" s="51">
        <v>0</v>
      </c>
      <c r="L23" s="51">
        <v>0</v>
      </c>
      <c r="O23" s="27"/>
      <c r="R23" s="27"/>
    </row>
    <row r="24" spans="3:20" ht="13.5" thickBot="1" x14ac:dyDescent="0.25">
      <c r="C24" s="36" t="s">
        <v>8</v>
      </c>
      <c r="D24" s="51">
        <v>1179</v>
      </c>
      <c r="E24" s="51">
        <v>990</v>
      </c>
      <c r="F24" s="51">
        <v>189</v>
      </c>
      <c r="G24" s="51">
        <v>1179</v>
      </c>
      <c r="H24" s="51">
        <v>990</v>
      </c>
      <c r="I24" s="51">
        <v>189</v>
      </c>
      <c r="J24" s="51">
        <v>0</v>
      </c>
      <c r="K24" s="51">
        <v>0</v>
      </c>
      <c r="L24" s="51">
        <v>0</v>
      </c>
      <c r="O24" s="27"/>
      <c r="P24" s="27"/>
      <c r="Q24" s="27"/>
      <c r="R24" s="27"/>
      <c r="S24" s="27"/>
      <c r="T24" s="27"/>
    </row>
    <row r="25" spans="3:20" ht="13.5" thickBot="1" x14ac:dyDescent="0.25">
      <c r="C25" s="36" t="s">
        <v>9</v>
      </c>
      <c r="D25" s="51">
        <v>1013</v>
      </c>
      <c r="E25" s="51">
        <v>671</v>
      </c>
      <c r="F25" s="51">
        <v>342</v>
      </c>
      <c r="G25" s="51">
        <v>1013</v>
      </c>
      <c r="H25" s="51">
        <v>671</v>
      </c>
      <c r="I25" s="51">
        <v>342</v>
      </c>
      <c r="J25" s="51">
        <v>0</v>
      </c>
      <c r="K25" s="51">
        <v>0</v>
      </c>
      <c r="L25" s="51">
        <v>0</v>
      </c>
      <c r="O25" s="27"/>
      <c r="P25" s="27"/>
      <c r="R25" s="27"/>
      <c r="S25" s="27"/>
    </row>
    <row r="26" spans="3:20" ht="13.5" thickBot="1" x14ac:dyDescent="0.25">
      <c r="C26" s="36" t="s">
        <v>10</v>
      </c>
      <c r="D26" s="51">
        <v>3241</v>
      </c>
      <c r="E26" s="51">
        <v>1752</v>
      </c>
      <c r="F26" s="51">
        <v>1489</v>
      </c>
      <c r="G26" s="51">
        <v>3241</v>
      </c>
      <c r="H26" s="51">
        <v>1752</v>
      </c>
      <c r="I26" s="51">
        <v>1489</v>
      </c>
      <c r="J26" s="51">
        <v>0</v>
      </c>
      <c r="K26" s="51">
        <v>0</v>
      </c>
      <c r="L26" s="51">
        <v>0</v>
      </c>
    </row>
    <row r="27" spans="3:20" ht="13.5" thickBot="1" x14ac:dyDescent="0.25">
      <c r="C27" s="36" t="s">
        <v>11</v>
      </c>
      <c r="D27" s="51">
        <v>3553</v>
      </c>
      <c r="E27" s="51">
        <v>2965</v>
      </c>
      <c r="F27" s="51">
        <v>588</v>
      </c>
      <c r="G27" s="51">
        <v>3553</v>
      </c>
      <c r="H27" s="51">
        <v>2965</v>
      </c>
      <c r="I27" s="51">
        <v>588</v>
      </c>
      <c r="J27" s="51">
        <v>0</v>
      </c>
      <c r="K27" s="51">
        <v>0</v>
      </c>
      <c r="L27" s="51">
        <v>0</v>
      </c>
      <c r="O27" s="27"/>
      <c r="P27" s="27"/>
      <c r="R27" s="27"/>
      <c r="S27" s="27"/>
    </row>
    <row r="28" spans="3:20" ht="13.5" thickBot="1" x14ac:dyDescent="0.25">
      <c r="C28" s="36" t="s">
        <v>12</v>
      </c>
      <c r="D28" s="51">
        <v>744</v>
      </c>
      <c r="E28" s="51">
        <v>708</v>
      </c>
      <c r="F28" s="51">
        <v>36</v>
      </c>
      <c r="G28" s="51">
        <v>744</v>
      </c>
      <c r="H28" s="51">
        <v>708</v>
      </c>
      <c r="I28" s="51">
        <v>36</v>
      </c>
      <c r="J28" s="51">
        <v>0</v>
      </c>
      <c r="K28" s="51">
        <v>0</v>
      </c>
      <c r="L28" s="51">
        <v>0</v>
      </c>
      <c r="O28" s="27"/>
      <c r="P28" s="27"/>
      <c r="R28" s="27"/>
      <c r="S28" s="27"/>
    </row>
    <row r="29" spans="3:20" ht="13.5" thickBot="1" x14ac:dyDescent="0.25">
      <c r="C29" s="36" t="s">
        <v>13</v>
      </c>
      <c r="D29" s="51">
        <v>1281</v>
      </c>
      <c r="E29" s="51">
        <v>1124</v>
      </c>
      <c r="F29" s="51">
        <v>157</v>
      </c>
      <c r="G29" s="51">
        <v>1281</v>
      </c>
      <c r="H29" s="51">
        <v>1124</v>
      </c>
      <c r="I29" s="51">
        <v>157</v>
      </c>
      <c r="J29" s="51">
        <v>0</v>
      </c>
      <c r="K29" s="51">
        <v>0</v>
      </c>
      <c r="L29" s="51">
        <v>0</v>
      </c>
    </row>
    <row r="30" spans="3:20" ht="13.5" thickBot="1" x14ac:dyDescent="0.25">
      <c r="C30" s="36" t="s">
        <v>33</v>
      </c>
      <c r="D30" s="51">
        <v>1915</v>
      </c>
      <c r="E30" s="51">
        <v>1458</v>
      </c>
      <c r="F30" s="51">
        <v>457</v>
      </c>
      <c r="G30" s="51">
        <v>1915</v>
      </c>
      <c r="H30" s="51">
        <v>1458</v>
      </c>
      <c r="I30" s="51">
        <v>457</v>
      </c>
      <c r="J30" s="51">
        <v>0</v>
      </c>
      <c r="K30" s="51">
        <v>0</v>
      </c>
      <c r="L30" s="51">
        <v>0</v>
      </c>
    </row>
    <row r="31" spans="3:20" ht="13.5" thickBot="1" x14ac:dyDescent="0.25">
      <c r="C31" s="36" t="s">
        <v>34</v>
      </c>
      <c r="D31" s="51">
        <v>798</v>
      </c>
      <c r="E31" s="51">
        <v>637</v>
      </c>
      <c r="F31" s="51">
        <v>161</v>
      </c>
      <c r="G31" s="51">
        <v>798</v>
      </c>
      <c r="H31" s="51">
        <v>637</v>
      </c>
      <c r="I31" s="51">
        <v>161</v>
      </c>
      <c r="J31" s="51">
        <v>0</v>
      </c>
      <c r="K31" s="51">
        <v>0</v>
      </c>
      <c r="L31" s="51">
        <v>0</v>
      </c>
      <c r="O31" s="27"/>
      <c r="R31" s="27"/>
    </row>
    <row r="32" spans="3:20" ht="13.5" thickBot="1" x14ac:dyDescent="0.25">
      <c r="C32" s="36" t="s">
        <v>35</v>
      </c>
      <c r="D32" s="51">
        <v>334</v>
      </c>
      <c r="E32" s="51">
        <v>258</v>
      </c>
      <c r="F32" s="51">
        <v>76</v>
      </c>
      <c r="G32" s="51">
        <v>334</v>
      </c>
      <c r="H32" s="51">
        <v>258</v>
      </c>
      <c r="I32" s="51">
        <v>76</v>
      </c>
      <c r="J32" s="51">
        <v>0</v>
      </c>
      <c r="K32" s="51">
        <v>0</v>
      </c>
      <c r="L32" s="51">
        <v>0</v>
      </c>
    </row>
    <row r="33" spans="3:12" ht="13.5" thickBot="1" x14ac:dyDescent="0.25">
      <c r="C33" s="36" t="s">
        <v>14</v>
      </c>
      <c r="D33" s="51">
        <v>1291</v>
      </c>
      <c r="E33" s="51">
        <v>897</v>
      </c>
      <c r="F33" s="51">
        <v>394</v>
      </c>
      <c r="G33" s="51">
        <v>1291</v>
      </c>
      <c r="H33" s="51">
        <v>897</v>
      </c>
      <c r="I33" s="51">
        <v>394</v>
      </c>
      <c r="J33" s="51">
        <v>0</v>
      </c>
      <c r="K33" s="51">
        <v>0</v>
      </c>
      <c r="L33" s="51">
        <v>0</v>
      </c>
    </row>
    <row r="34" spans="3:12" ht="13.5" thickBot="1" x14ac:dyDescent="0.25">
      <c r="C34" s="36" t="s">
        <v>36</v>
      </c>
      <c r="D34" s="51">
        <v>186</v>
      </c>
      <c r="E34" s="51">
        <v>160</v>
      </c>
      <c r="F34" s="51">
        <v>26</v>
      </c>
      <c r="G34" s="51">
        <v>186</v>
      </c>
      <c r="H34" s="51">
        <v>160</v>
      </c>
      <c r="I34" s="51">
        <v>26</v>
      </c>
      <c r="J34" s="51">
        <v>0</v>
      </c>
      <c r="K34" s="51">
        <v>0</v>
      </c>
      <c r="L34" s="51">
        <v>0</v>
      </c>
    </row>
    <row r="35" spans="3:12" ht="13.5" thickBot="1" x14ac:dyDescent="0.25">
      <c r="C35" s="36" t="s">
        <v>15</v>
      </c>
      <c r="D35" s="51">
        <v>288</v>
      </c>
      <c r="E35" s="51">
        <v>151</v>
      </c>
      <c r="F35" s="51">
        <v>137</v>
      </c>
      <c r="G35" s="51">
        <v>288</v>
      </c>
      <c r="H35" s="51">
        <v>151</v>
      </c>
      <c r="I35" s="51">
        <v>137</v>
      </c>
      <c r="J35" s="51">
        <v>0</v>
      </c>
      <c r="K35" s="51">
        <v>0</v>
      </c>
      <c r="L35" s="51">
        <v>0</v>
      </c>
    </row>
    <row r="36" spans="3:12" ht="13.5" thickBot="1" x14ac:dyDescent="0.25">
      <c r="C36" s="36" t="s">
        <v>16</v>
      </c>
      <c r="D36" s="51">
        <v>130</v>
      </c>
      <c r="E36" s="51">
        <v>38</v>
      </c>
      <c r="F36" s="51">
        <v>92</v>
      </c>
      <c r="G36" s="51">
        <v>130</v>
      </c>
      <c r="H36" s="51">
        <v>38</v>
      </c>
      <c r="I36" s="51">
        <v>92</v>
      </c>
      <c r="J36" s="51">
        <v>0</v>
      </c>
      <c r="K36" s="51">
        <v>0</v>
      </c>
      <c r="L36" s="51">
        <v>0</v>
      </c>
    </row>
    <row r="39" spans="3:12" x14ac:dyDescent="0.2">
      <c r="C39" s="45" t="s">
        <v>102</v>
      </c>
    </row>
    <row r="40" spans="3:12" ht="51" x14ac:dyDescent="0.2">
      <c r="C40" s="44" t="s">
        <v>103</v>
      </c>
    </row>
    <row r="41" spans="3:12" x14ac:dyDescent="0.2">
      <c r="C41" s="43" t="s">
        <v>100</v>
      </c>
    </row>
    <row r="43" spans="3:12" x14ac:dyDescent="0.2">
      <c r="C43" s="45" t="s">
        <v>104</v>
      </c>
    </row>
    <row r="44" spans="3:12" x14ac:dyDescent="0.2">
      <c r="C44" s="43" t="s">
        <v>105</v>
      </c>
    </row>
  </sheetData>
  <mergeCells count="4">
    <mergeCell ref="D15:F15"/>
    <mergeCell ref="G15:I15"/>
    <mergeCell ref="J15:L15"/>
    <mergeCell ref="J7:L7"/>
  </mergeCells>
  <phoneticPr fontId="3" type="noConversion"/>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F77F9E-1CA4-41B9-9CDA-A76460B715C6}">
  <ds:schemaRefs>
    <ds:schemaRef ds:uri="http://schemas.microsoft.com/sharepoint/v3/contenttype/forms"/>
  </ds:schemaRefs>
</ds:datastoreItem>
</file>

<file path=customXml/itemProps2.xml><?xml version="1.0" encoding="utf-8"?>
<ds:datastoreItem xmlns:ds="http://schemas.openxmlformats.org/officeDocument/2006/customXml" ds:itemID="{C804CB6D-F933-4D31-A13B-C479A0D92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ACA15715-B127-401D-BDA1-70A1676A9EB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3.1</vt:lpstr>
      <vt:lpstr>3.2</vt:lpstr>
      <vt:lpstr>3.3</vt:lpstr>
      <vt:lpstr>4.1</vt:lpstr>
      <vt:lpstr>4.2</vt:lpstr>
      <vt:lpstr>4.3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J</cp:lastModifiedBy>
  <cp:lastPrinted>2010-09-24T07:29:28Z</cp:lastPrinted>
  <dcterms:created xsi:type="dcterms:W3CDTF">2008-12-05T10:12:17Z</dcterms:created>
  <dcterms:modified xsi:type="dcterms:W3CDTF">2020-09-25T07:32:10Z</dcterms:modified>
</cp:coreProperties>
</file>